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5_4" sheetId="1" r:id="rId1"/>
    <sheet name="ZAŁ 3_3 " sheetId="2" r:id="rId2"/>
    <sheet name="ZAŁ 7_5" sheetId="3" r:id="rId3"/>
    <sheet name="Arkusz1" sheetId="4" state="hidden" r:id="rId4"/>
  </sheets>
  <definedNames>
    <definedName name="_xlnm.Print_Titles" localSheetId="1">'ZAŁ 3_3 '!$6:$12</definedName>
    <definedName name="_xlnm.Print_Titles" localSheetId="0">'ZAŁ 5_4'!$5:$9</definedName>
  </definedNames>
  <calcPr fullCalcOnLoad="1"/>
</workbook>
</file>

<file path=xl/sharedStrings.xml><?xml version="1.0" encoding="utf-8"?>
<sst xmlns="http://schemas.openxmlformats.org/spreadsheetml/2006/main" count="434" uniqueCount="173">
  <si>
    <t>L.p.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</si>
  <si>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</si>
  <si>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</si>
  <si>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</si>
  <si>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</si>
  <si>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</si>
  <si>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</si>
  <si>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</si>
  <si>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</si>
  <si>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</si>
  <si>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</si>
  <si>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</si>
  <si>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</si>
  <si>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</si>
  <si>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</si>
  <si>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</si>
  <si>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</si>
  <si>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</si>
  <si>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GOPS</t>
  </si>
  <si>
    <t>Priorytet VII:  Promocja integracji społecznej</t>
  </si>
  <si>
    <t>Projekt: "Od marginalizacji do aktywizacji - eliminowanie wykluczenia społecznego  w Gminie Skarżysko Kościelne"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</si>
  <si>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</si>
  <si>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</si>
  <si>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A.</t>
  </si>
  <si>
    <t>B.</t>
  </si>
  <si>
    <t>C.</t>
  </si>
  <si>
    <t>D.</t>
  </si>
  <si>
    <t>4.</t>
  </si>
  <si>
    <t>Dział</t>
  </si>
  <si>
    <t>Rozdział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</si>
  <si>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</si>
  <si>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</si>
  <si>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</si>
  <si>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</si>
  <si>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</si>
  <si>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</si>
  <si>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</si>
  <si>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</si>
  <si>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</si>
  <si>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</si>
  <si>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</si>
  <si>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</si>
  <si>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</si>
  <si>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</si>
  <si>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</si>
  <si>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</si>
  <si>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</si>
  <si>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</si>
  <si>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</si>
  <si>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</si>
  <si>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</si>
  <si>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</si>
  <si>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</si>
  <si>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</si>
  <si>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</si>
  <si>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</si>
  <si>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</si>
  <si>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</si>
  <si>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</si>
  <si>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</si>
  <si>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</si>
  <si>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</si>
  <si>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</si>
  <si>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</si>
  <si>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</si>
  <si>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</si>
  <si>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</si>
  <si>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dochody własne jst</t>
  </si>
  <si>
    <t>dotacje i środki pochodzące z innych  źr.*</t>
  </si>
  <si>
    <t>Przelewy z rachunku lokat</t>
  </si>
  <si>
    <t>Działanie 7.1 Rozwój i upowszechnianie aktywnej integracji, Poddziałanie 7.1.1. Rozwój i upowszechnianie aktywnej integracji przez ośrodki pomocy społecznej</t>
  </si>
  <si>
    <t>Nazwa przedsięwzięcia</t>
  </si>
  <si>
    <t>w tym: kredyty i pożyczki zaciągane na wydatki refundowane ze środków UE</t>
  </si>
  <si>
    <t>Wydatki majątkowe:</t>
  </si>
  <si>
    <t>Wydatki bieżące:</t>
  </si>
  <si>
    <t>Ogółem wydatki</t>
  </si>
  <si>
    <t>Rady Gminy Skarżysko Kościelne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</si>
  <si>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</si>
  <si>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</si>
  <si>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</si>
  <si>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Projekt RPO: "e-świętokrzyskie Budowa Systemu Informacji Przestrzennej Województwa Świętokrzyskiego"</t>
  </si>
  <si>
    <t>Projekt RPO: "e-świętokrzyskie Rozbudowa Infrastruktury Informatycznej JST"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</si>
  <si>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</si>
  <si>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</si>
  <si>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Projekt: "e- świętokrzyskie Budowa Systemu Informacji Przestrzennej Województwa Świętokrzyskiego"</t>
  </si>
  <si>
    <t>Ogółem Wydatki Bieżące</t>
  </si>
  <si>
    <t>WYDATKI MAJĄTKOWE</t>
  </si>
  <si>
    <t>Konserwacja oświetlenia ulicznego</t>
  </si>
  <si>
    <t>OGÓŁEM WYDATKI BIEŻĄCE I MAJĄTKOWE</t>
  </si>
  <si>
    <t>kredyty i pożyczki podlegające zwrotowi ze środków art.. 5ust. 1 pkt 2 u.f.p.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</si>
  <si>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</si>
  <si>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</si>
  <si>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</si>
  <si>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</si>
  <si>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2.1</t>
  </si>
  <si>
    <t>Papiery wartościowe (obligacje) których zbywalność jest ograniczona</t>
  </si>
  <si>
    <t>3.1</t>
  </si>
  <si>
    <t>Nadwyżka  z lat ubiegłych</t>
  </si>
  <si>
    <t>Wolne środki art.. 217 ust. 2 pkt. 6 u.f.p.</t>
  </si>
  <si>
    <t>§ 950</t>
  </si>
  <si>
    <t>Spłata pożyczek udzielonych</t>
  </si>
  <si>
    <t>Przelewy na rachunki lokat</t>
  </si>
  <si>
    <t>2.2</t>
  </si>
  <si>
    <t>2.3</t>
  </si>
  <si>
    <t>Wykup obligacji komunalnych, których zbywalność jest ograniczona</t>
  </si>
  <si>
    <t>Oświetlenie uliczne</t>
  </si>
  <si>
    <t>Prywatyzacja majątku j.s.t.</t>
  </si>
  <si>
    <t>Spłaty kredytów zaciągniętych w związku z zawarciem umowy z podmiotem dysponującym środkami pochodzacymi z budżetu U.E.</t>
  </si>
  <si>
    <t>Wykup obligacji komunalnych, których zdolność jest ograniczona w związku z zawarciem umowy z podmiotem dysponującym środkami pochodzącymi z budżet U.E.</t>
  </si>
  <si>
    <t>Działanie: 321:Podstawowe usługi dla gospodarki i ludności wiejskiej</t>
  </si>
  <si>
    <t>Oś 3 Jakość życia na obszarach wiejskich i różnicowanie gospodarki wiejskiej</t>
  </si>
  <si>
    <t>Priorytet V. Dobre rządzenie</t>
  </si>
  <si>
    <t>2012-2014</t>
  </si>
  <si>
    <t>Projekt: "LIDER w samorządzie"</t>
  </si>
  <si>
    <t>7.</t>
  </si>
  <si>
    <t>2012-2013</t>
  </si>
  <si>
    <t>Projekt: "Uczymy się i rozwijamy z indywidualizacją"</t>
  </si>
  <si>
    <t>8.</t>
  </si>
  <si>
    <t>Projekt: " Zagospodarowanie przestrzeni publicznej poprzez utworzenie centrum kulturalno-rekreacyjnego w miejscowości Świerczek"</t>
  </si>
  <si>
    <t>Papiery wartościowe (obligacje) których zbywalność jest ograniczona, zaciągane w związku z umową zawartą z podmiotem dysponującym środkami pochodzącymi z budżetu U.E.</t>
  </si>
  <si>
    <t xml:space="preserve">Budowa sieci kanalizacji sanitarnej z przykanalikami do granic nieruchomości wraz z przepompowniami ścieków i zasilaniem energetycznym przepompowni w miejscowości Majków (ul. Św. Anny) Gmina Skarżysko Kościelne </t>
  </si>
  <si>
    <t>Projekt: "Budowa sieci kanalizacji sanitarnej z przykanalikami do granic nieruchomości  w miejscowości Grzybowa Góra i w miejscowości Skarżysko Kościelne" - ulice  Słoneczna, Spokojna, Południowa.</t>
  </si>
  <si>
    <t>Oś 4- "Leader"</t>
  </si>
  <si>
    <t>Działanie 413: "Wdrażanie lokalnych strategii rozwoju" w ramach działania "Odnowa i rozwój wsi"</t>
  </si>
  <si>
    <t>Projekt: " Zagospodarowanie przestrzeni publicznej poprzez uporzadkowanie terenu wokół oczka wodnego oraz wykonanie deptaku w ciagu ulicy Urzędniczej w miejscowości Skarżysko  Kościelne"</t>
  </si>
  <si>
    <t>Oś 4 - "Leader"</t>
  </si>
  <si>
    <t>Działanie 413: Wdrażanie lokalnych strategii rozwoju dla małych projektów</t>
  </si>
  <si>
    <t>Projekt: "Rekreacyjno sportowy plac zabaw w Lipowym Polu Skarbowym"</t>
  </si>
  <si>
    <t xml:space="preserve">Działanie 5.2. Wzmocnienie potencjału administracji samorządowej                                                                                                                                                                                                                                        </t>
  </si>
  <si>
    <t>10.</t>
  </si>
  <si>
    <t>Priorytet IX. Rozwój wykształcenia i kompetencji w regionach</t>
  </si>
  <si>
    <t xml:space="preserve">Działanie 9.1. Wyrównywanie szans edukacyjnych i zapewnienie wysokiej jakości usług edukacyjnych świadczonych w systemie oświaty,                                                                                                                                                                                                                                     </t>
  </si>
  <si>
    <t>Poddziałanie 9.1.2. Wyrównanie szans edukacyjnych uczniów z grup o utrudnionym dostępie do edukacji oraz zmniejszanie różnic w jakości usług edukacyjnych.</t>
  </si>
  <si>
    <t>2011-2014</t>
  </si>
  <si>
    <t>WYDATKI BIEŻĄCE</t>
  </si>
  <si>
    <t>Zimowe utrzymanie dróg</t>
  </si>
  <si>
    <t>Ogółem Wydatki Majątkowe</t>
  </si>
  <si>
    <t>Odbieranie i zagospodarowanie odpadów komunalnych od właścicieli nieruchomosci zamieszkałych w Gminie Skarżysko Kościelne oraz utworzenie i prowadzenie selektywnej zbiórki odpadów komunalnych PSZOK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</si>
  <si>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Skarżysko Koscielne (ul. Polna) i  Grzybowa Góra (ul. Sosnowa) Gmina Skarżysko Kościelne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</si>
  <si>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Michałów "Rudka" Gmina Skarżysko Kościelne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</si>
  <si>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 w miejscowości Majków (ul. Św. Anny) Gmina Skarżysko Kościelne.</t>
  </si>
  <si>
    <t>Budowa drogi gminnej w miejscowosci Grzybowa Góra , ul. Słoneczna</t>
  </si>
  <si>
    <t>§ 941-944</t>
  </si>
  <si>
    <t>Spłaty pożyczek otrzymanych na finansowanie zadań realizowanych z udziałem środków pochodzących z budżetu UE</t>
  </si>
  <si>
    <t>Wykup papierów wartościowych dopuszczalnych do obrotu zorganizowanego, czyli takie, dla których istnieje płynny rynek wtórny</t>
  </si>
  <si>
    <t>2012-2015</t>
  </si>
  <si>
    <t xml:space="preserve">Opieka nad bezdomnymi zwierzętami- odłów, transport, opieka weterynaryjna i przetrzymywanie zwierząt </t>
  </si>
  <si>
    <t>Wydatki na programy i projekty realizowane ze środków pochodzących z budżetu Unii Europejskiej oraz innych źródeł zagranicznych, niepodlegających zwrotowi na 2015 rok</t>
  </si>
  <si>
    <t>Limity wydatków na wieloletnie przedsięwzięcia  planowane do poniesienia  w  2015 roku</t>
  </si>
  <si>
    <t>Przychody i rozchody budżetu w 2015 r.</t>
  </si>
  <si>
    <t>Kwota 2015 r</t>
  </si>
  <si>
    <t>2010-2015</t>
  </si>
  <si>
    <t xml:space="preserve">Działanie 7.1 Rozwój i upowszechnianie aktywnej integracji, Poddziałanie 7.1.1. Rozwój i upowszechnianie aktywnej integracji przez ośrodki pomocy społecznej                                                                                                                                                                                                                                     </t>
  </si>
  <si>
    <t>2014-2015</t>
  </si>
  <si>
    <t>Rozbudowa drogi gminnej w msc. Skarżysko Kościelne I, ul. Spacerowa (379003T) - zadanie dofinansowane z funduszu sołeckiego sołectwa Skarżysko Kościelne  I</t>
  </si>
  <si>
    <t>Rozbudowa drogi gminnej w msc. Skarżysko Kościelne I, ul. Leśna (379004T) - zadanie dofinansowane z funduszu sołeckiego sołectwa Skarżysko Kościelne  I</t>
  </si>
  <si>
    <t>Budowa oświetlenia w części ul. Południowej    - zadanie dofinansowane z funduszu sołeckiego sołectwa Skarżysko Kościelne II</t>
  </si>
  <si>
    <t>Dowóz uczniów do gimnazjum w Skarżysku Kościelnym w latach 2014-2017</t>
  </si>
  <si>
    <t>Wydatki w roku budżetowym 2015</t>
  </si>
  <si>
    <t>rok budżetowy 2015 (7+8+10+11)</t>
  </si>
  <si>
    <t>Działanie 313: Odnowa i rozwój wsi</t>
  </si>
  <si>
    <t>Projekt: "Adaptacja pomieszczeń i naprawa dachu świetlicy wiejskiej w Lipowym Polu Skarbowym oraz zagospodarowanie terenu wokół świetlicy z wykonaniem grilla z zadaszeniem"</t>
  </si>
  <si>
    <t>Od marginalizacji do aktywizacji- eliminowanie wykluczenia społecznego w Gminie Skarżysko Koscielne</t>
  </si>
  <si>
    <t>Opracowanie planów zagospodarownia przestrzennego</t>
  </si>
  <si>
    <t>Zmiana studium uwarunkowań i kierunków zagospodarowania przestrzennego Gminy Skarżysko Kościelne</t>
  </si>
  <si>
    <t>Wniesienie wkładów do MPWiK Sp. z o.o. w Skarżysku-Kamiennej na realizację zadania "Budowa i modernizacja kanalizacji sanitarnej w Skarżysku-Kamiennej i Skarżysku Kościelnym"</t>
  </si>
  <si>
    <t>Budowa parkingu do 9 miejsc parkingowych w miejscowości Majków na działce nr 659</t>
  </si>
  <si>
    <t>Pomoc finansowa dla powiatu skarżyskiego na dofinansowanie zadania pn: „Rozbudowa ciągu dróg powiatowych nr 0575T (ul. Staffa w m. Majków, gmina Skarżysko Kościelne, powiat  Skarżyski ) i nr 0575T (ul. Młyńska w m. Parszów, gmina Wąchock, powiat  Starachowicki)”</t>
  </si>
  <si>
    <t>Załącznik Nr 3                                                                       do Uchwały Nr VI/.../2015                                    Rady Gminy Skarżysko Kościelne                                              z dnia 30 kwietnia 2015 r.</t>
  </si>
  <si>
    <t>do Uchwały Nr VI/.../2015</t>
  </si>
  <si>
    <t>z dnia 30 kwietnia 2015 r.</t>
  </si>
  <si>
    <t>Załącznik Nr 4</t>
  </si>
  <si>
    <t>Załącznik Nr 5                                           do Uchwały Nr VI/.../2015                      Rady Gminy Skarżysko Kościelne              z dnia 30 kwietnia  2015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</si>
</sst>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sz val="10"/>
      <name val="Arial"/>
      <family val="2"/>
    </font>
    <font>
      <sz val="6"/>
      <name val="Times New Roman CE"/>
      <family val="1"/>
    </font>
    <font>
      <b/>
      <sz val="8"/>
      <name val="Times New Roman"/>
      <family val="1"/>
    </font>
    <font>
      <sz val="7"/>
      <name val="Arial CE"/>
      <family val="0"/>
    </font>
    <font>
      <sz val="7"/>
      <name val="Times New Roman CE"/>
      <family val="1"/>
    </font>
    <font>
      <b/>
      <sz val="7"/>
      <name val="Times New Roman CE"/>
      <family val="0"/>
    </font>
    <font>
      <b/>
      <sz val="6.5"/>
      <name val="Arial CE"/>
      <family val="2"/>
    </font>
    <font>
      <sz val="6.5"/>
      <name val="Arial CE"/>
      <family val="2"/>
    </font>
    <font>
      <sz val="10"/>
      <color indexed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" fontId="1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29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2" fillId="0" borderId="0" xfId="0" applyFont="1" applyAlignment="1">
      <alignment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3" fontId="33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8" fillId="0" borderId="10" xfId="0" applyNumberFormat="1" applyFont="1" applyBorder="1" applyAlignment="1">
      <alignment vertical="center" wrapText="1"/>
    </xf>
    <xf numFmtId="169" fontId="11" fillId="0" borderId="10" xfId="0" applyNumberFormat="1" applyFont="1" applyBorder="1" applyAlignment="1">
      <alignment vertical="center"/>
    </xf>
    <xf numFmtId="168" fontId="11" fillId="0" borderId="10" xfId="0" applyNumberFormat="1" applyFont="1" applyBorder="1" applyAlignment="1">
      <alignment vertical="center"/>
    </xf>
    <xf numFmtId="4" fontId="11" fillId="0" borderId="0" xfId="0" applyNumberFormat="1" applyFont="1" applyAlignment="1">
      <alignment horizontal="center" vertical="center" wrapText="1"/>
    </xf>
    <xf numFmtId="4" fontId="33" fillId="0" borderId="1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7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 wrapText="1"/>
    </xf>
    <xf numFmtId="4" fontId="33" fillId="0" borderId="10" xfId="0" applyNumberFormat="1" applyFont="1" applyFill="1" applyBorder="1" applyAlignment="1">
      <alignment vertical="center"/>
    </xf>
    <xf numFmtId="3" fontId="33" fillId="0" borderId="10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9" fillId="0" borderId="10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/>
    </xf>
    <xf numFmtId="0" fontId="35" fillId="0" borderId="11" xfId="0" applyFont="1" applyBorder="1" applyAlignment="1">
      <alignment wrapText="1"/>
    </xf>
    <xf numFmtId="4" fontId="35" fillId="0" borderId="11" xfId="0" applyNumberFormat="1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2" xfId="0" applyFont="1" applyBorder="1" applyAlignment="1">
      <alignment wrapText="1"/>
    </xf>
    <xf numFmtId="4" fontId="35" fillId="0" borderId="12" xfId="0" applyNumberFormat="1" applyFont="1" applyBorder="1" applyAlignment="1">
      <alignment/>
    </xf>
    <xf numFmtId="0" fontId="35" fillId="0" borderId="12" xfId="0" applyFont="1" applyBorder="1" applyAlignment="1" quotePrefix="1">
      <alignment/>
    </xf>
    <xf numFmtId="0" fontId="35" fillId="0" borderId="12" xfId="0" applyFont="1" applyBorder="1" applyAlignment="1" quotePrefix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5" xfId="0" applyFont="1" applyBorder="1" applyAlignment="1">
      <alignment wrapText="1"/>
    </xf>
    <xf numFmtId="4" fontId="35" fillId="0" borderId="15" xfId="0" applyNumberFormat="1" applyFont="1" applyBorder="1" applyAlignment="1">
      <alignment/>
    </xf>
    <xf numFmtId="4" fontId="35" fillId="0" borderId="16" xfId="0" applyNumberFormat="1" applyFont="1" applyBorder="1" applyAlignment="1">
      <alignment/>
    </xf>
    <xf numFmtId="0" fontId="35" fillId="0" borderId="12" xfId="0" applyFont="1" applyFill="1" applyBorder="1" applyAlignment="1">
      <alignment/>
    </xf>
    <xf numFmtId="0" fontId="35" fillId="0" borderId="12" xfId="0" applyFont="1" applyFill="1" applyBorder="1" applyAlignment="1">
      <alignment wrapText="1"/>
    </xf>
    <xf numFmtId="4" fontId="35" fillId="0" borderId="12" xfId="0" applyNumberFormat="1" applyFont="1" applyFill="1" applyBorder="1" applyAlignment="1">
      <alignment/>
    </xf>
    <xf numFmtId="0" fontId="35" fillId="0" borderId="12" xfId="0" applyFont="1" applyFill="1" applyBorder="1" applyAlignment="1" quotePrefix="1">
      <alignment/>
    </xf>
    <xf numFmtId="0" fontId="35" fillId="0" borderId="12" xfId="0" applyFont="1" applyFill="1" applyBorder="1" applyAlignment="1" quotePrefix="1">
      <alignment wrapText="1"/>
    </xf>
    <xf numFmtId="0" fontId="36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6" xfId="0" applyFont="1" applyBorder="1" applyAlignment="1">
      <alignment/>
    </xf>
    <xf numFmtId="0" fontId="8" fillId="0" borderId="11" xfId="0" applyFont="1" applyBorder="1" applyAlignment="1">
      <alignment/>
    </xf>
    <xf numFmtId="4" fontId="8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 quotePrefix="1">
      <alignment/>
    </xf>
    <xf numFmtId="0" fontId="9" fillId="0" borderId="12" xfId="0" applyFont="1" applyBorder="1" applyAlignment="1" quotePrefix="1">
      <alignment wrapText="1"/>
    </xf>
    <xf numFmtId="0" fontId="9" fillId="0" borderId="17" xfId="0" applyFont="1" applyBorder="1" applyAlignment="1">
      <alignment/>
    </xf>
    <xf numFmtId="0" fontId="9" fillId="0" borderId="16" xfId="0" applyFont="1" applyBorder="1" applyAlignment="1">
      <alignment wrapText="1"/>
    </xf>
    <xf numFmtId="0" fontId="9" fillId="0" borderId="16" xfId="0" applyFont="1" applyBorder="1" applyAlignment="1">
      <alignment/>
    </xf>
    <xf numFmtId="0" fontId="35" fillId="0" borderId="11" xfId="0" applyFont="1" applyFill="1" applyBorder="1" applyAlignment="1">
      <alignment/>
    </xf>
    <xf numFmtId="0" fontId="35" fillId="0" borderId="11" xfId="0" applyFont="1" applyFill="1" applyBorder="1" applyAlignment="1">
      <alignment wrapText="1"/>
    </xf>
    <xf numFmtId="4" fontId="35" fillId="0" borderId="11" xfId="0" applyNumberFormat="1" applyFont="1" applyFill="1" applyBorder="1" applyAlignment="1">
      <alignment/>
    </xf>
    <xf numFmtId="0" fontId="35" fillId="0" borderId="16" xfId="0" applyFont="1" applyBorder="1" applyAlignment="1">
      <alignment/>
    </xf>
    <xf numFmtId="0" fontId="35" fillId="0" borderId="16" xfId="0" applyFont="1" applyBorder="1" applyAlignment="1">
      <alignment wrapText="1"/>
    </xf>
    <xf numFmtId="169" fontId="35" fillId="0" borderId="11" xfId="0" applyNumberFormat="1" applyFont="1" applyBorder="1" applyAlignment="1">
      <alignment/>
    </xf>
    <xf numFmtId="168" fontId="35" fillId="0" borderId="11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4" fontId="33" fillId="0" borderId="16" xfId="0" applyNumberFormat="1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168" fontId="11" fillId="0" borderId="16" xfId="0" applyNumberFormat="1" applyFont="1" applyBorder="1" applyAlignment="1">
      <alignment vertical="center"/>
    </xf>
    <xf numFmtId="169" fontId="35" fillId="0" borderId="12" xfId="0" applyNumberFormat="1" applyFont="1" applyBorder="1" applyAlignment="1">
      <alignment/>
    </xf>
    <xf numFmtId="168" fontId="35" fillId="0" borderId="12" xfId="0" applyNumberFormat="1" applyFont="1" applyBorder="1" applyAlignment="1">
      <alignment/>
    </xf>
    <xf numFmtId="0" fontId="11" fillId="0" borderId="16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 wrapText="1"/>
    </xf>
    <xf numFmtId="169" fontId="11" fillId="0" borderId="16" xfId="0" applyNumberFormat="1" applyFont="1" applyBorder="1" applyAlignment="1">
      <alignment vertical="center"/>
    </xf>
    <xf numFmtId="0" fontId="8" fillId="0" borderId="11" xfId="0" applyFont="1" applyBorder="1" applyAlignment="1">
      <alignment wrapText="1"/>
    </xf>
    <xf numFmtId="0" fontId="31" fillId="0" borderId="0" xfId="0" applyFont="1" applyAlignment="1">
      <alignment horizontal="right"/>
    </xf>
    <xf numFmtId="0" fontId="35" fillId="0" borderId="11" xfId="0" applyFont="1" applyFill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4" fontId="33" fillId="0" borderId="10" xfId="0" applyNumberFormat="1" applyFont="1" applyBorder="1" applyAlignment="1">
      <alignment vertical="top"/>
    </xf>
    <xf numFmtId="4" fontId="37" fillId="0" borderId="18" xfId="0" applyNumberFormat="1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/>
    </xf>
    <xf numFmtId="0" fontId="39" fillId="0" borderId="0" xfId="0" applyFont="1" applyAlignment="1">
      <alignment/>
    </xf>
    <xf numFmtId="169" fontId="11" fillId="0" borderId="11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vertical="center" wrapText="1"/>
    </xf>
    <xf numFmtId="3" fontId="33" fillId="0" borderId="13" xfId="0" applyNumberFormat="1" applyFont="1" applyBorder="1" applyAlignment="1">
      <alignment vertical="center" wrapText="1"/>
    </xf>
    <xf numFmtId="168" fontId="11" fillId="0" borderId="11" xfId="0" applyNumberFormat="1" applyFont="1" applyBorder="1" applyAlignment="1">
      <alignment horizontal="center" vertical="center"/>
    </xf>
    <xf numFmtId="4" fontId="33" fillId="0" borderId="16" xfId="0" applyNumberFormat="1" applyFont="1" applyFill="1" applyBorder="1" applyAlignment="1">
      <alignment vertical="center"/>
    </xf>
    <xf numFmtId="4" fontId="35" fillId="0" borderId="17" xfId="0" applyNumberFormat="1" applyFont="1" applyFill="1" applyBorder="1" applyAlignment="1">
      <alignment/>
    </xf>
    <xf numFmtId="0" fontId="35" fillId="0" borderId="17" xfId="0" applyFont="1" applyFill="1" applyBorder="1" applyAlignment="1" quotePrefix="1">
      <alignment/>
    </xf>
    <xf numFmtId="0" fontId="35" fillId="0" borderId="17" xfId="0" applyFont="1" applyFill="1" applyBorder="1" applyAlignment="1" quotePrefix="1">
      <alignment wrapText="1"/>
    </xf>
    <xf numFmtId="0" fontId="35" fillId="0" borderId="17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vertical="top" wrapText="1"/>
    </xf>
    <xf numFmtId="0" fontId="34" fillId="0" borderId="12" xfId="0" applyFont="1" applyFill="1" applyBorder="1" applyAlignment="1">
      <alignment vertical="top"/>
    </xf>
    <xf numFmtId="0" fontId="35" fillId="0" borderId="12" xfId="0" applyFont="1" applyBorder="1" applyAlignment="1">
      <alignment vertical="top" wrapText="1"/>
    </xf>
    <xf numFmtId="0" fontId="34" fillId="0" borderId="12" xfId="0" applyFont="1" applyBorder="1" applyAlignment="1">
      <alignment vertical="top"/>
    </xf>
    <xf numFmtId="0" fontId="35" fillId="0" borderId="12" xfId="0" applyFont="1" applyFill="1" applyBorder="1" applyAlignment="1">
      <alignment horizontal="left" wrapText="1"/>
    </xf>
    <xf numFmtId="4" fontId="9" fillId="0" borderId="10" xfId="0" applyNumberFormat="1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4" fontId="37" fillId="0" borderId="14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4" fontId="37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168" fontId="11" fillId="0" borderId="11" xfId="0" applyNumberFormat="1" applyFont="1" applyBorder="1" applyAlignment="1">
      <alignment vertical="center"/>
    </xf>
    <xf numFmtId="168" fontId="11" fillId="0" borderId="12" xfId="0" applyNumberFormat="1" applyFont="1" applyBorder="1" applyAlignment="1">
      <alignment vertical="center"/>
    </xf>
    <xf numFmtId="168" fontId="11" fillId="0" borderId="16" xfId="0" applyNumberFormat="1" applyFont="1" applyBorder="1" applyAlignment="1">
      <alignment vertical="center"/>
    </xf>
    <xf numFmtId="0" fontId="33" fillId="0" borderId="11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 wrapText="1"/>
    </xf>
    <xf numFmtId="4" fontId="33" fillId="0" borderId="11" xfId="0" applyNumberFormat="1" applyFont="1" applyBorder="1" applyAlignment="1">
      <alignment vertical="center"/>
    </xf>
    <xf numFmtId="4" fontId="33" fillId="0" borderId="12" xfId="0" applyNumberFormat="1" applyFont="1" applyBorder="1" applyAlignment="1">
      <alignment vertical="center"/>
    </xf>
    <xf numFmtId="4" fontId="33" fillId="0" borderId="16" xfId="0" applyNumberFormat="1" applyFont="1" applyBorder="1" applyAlignment="1">
      <alignment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4" fontId="33" fillId="0" borderId="20" xfId="0" applyNumberFormat="1" applyFont="1" applyBorder="1" applyAlignment="1">
      <alignment vertical="center"/>
    </xf>
    <xf numFmtId="4" fontId="33" fillId="0" borderId="21" xfId="0" applyNumberFormat="1" applyFont="1" applyBorder="1" applyAlignment="1">
      <alignment vertical="center"/>
    </xf>
    <xf numFmtId="4" fontId="33" fillId="0" borderId="22" xfId="0" applyNumberFormat="1" applyFont="1" applyBorder="1" applyAlignment="1">
      <alignment vertical="center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4" fontId="33" fillId="0" borderId="11" xfId="0" applyNumberFormat="1" applyFont="1" applyBorder="1" applyAlignment="1">
      <alignment horizontal="right" vertical="center" wrapText="1"/>
    </xf>
    <xf numFmtId="4" fontId="33" fillId="0" borderId="12" xfId="0" applyNumberFormat="1" applyFont="1" applyBorder="1" applyAlignment="1">
      <alignment horizontal="right" vertical="center" wrapText="1"/>
    </xf>
    <xf numFmtId="4" fontId="33" fillId="0" borderId="16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30" fillId="0" borderId="18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9" fontId="11" fillId="0" borderId="11" xfId="0" applyNumberFormat="1" applyFont="1" applyBorder="1" applyAlignment="1">
      <alignment horizontal="center" vertical="center"/>
    </xf>
    <xf numFmtId="169" fontId="1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workbookViewId="0" topLeftCell="A1">
      <selection activeCell="F114" sqref="F114"/>
    </sheetView>
  </sheetViews>
  <sheetFormatPr defaultColWidth="9.00390625" defaultRowHeight="12.75"/>
  <cols>
    <col min="1" max="1" width="2.625" style="12" customWidth="1"/>
    <col min="2" max="2" width="40.625" style="12" customWidth="1"/>
    <col min="3" max="3" width="7.125" style="12" customWidth="1"/>
    <col min="4" max="4" width="10.125" style="12" customWidth="1"/>
    <col min="5" max="5" width="4.375" style="12" customWidth="1"/>
    <col min="6" max="6" width="6.875" style="12" customWidth="1"/>
    <col min="7" max="7" width="23.75390625" style="12" customWidth="1"/>
    <col min="8" max="8" width="12.875" style="21" customWidth="1"/>
    <col min="9" max="9" width="24.375" style="21" customWidth="1"/>
    <col min="10" max="16384" width="9.125" style="12" customWidth="1"/>
  </cols>
  <sheetData>
    <row r="1" spans="8:9" s="13" customFormat="1" ht="12.75">
      <c r="H1" s="20"/>
      <c r="I1" s="109" t="s">
        <v>171</v>
      </c>
    </row>
    <row r="2" spans="8:9" s="13" customFormat="1" ht="12.75">
      <c r="H2" s="20"/>
      <c r="I2" s="109" t="s">
        <v>169</v>
      </c>
    </row>
    <row r="3" spans="8:9" s="13" customFormat="1" ht="12.75">
      <c r="H3" s="21"/>
      <c r="I3" s="109" t="s">
        <v>76</v>
      </c>
    </row>
    <row r="4" spans="8:9" s="13" customFormat="1" ht="12.75">
      <c r="H4" s="20"/>
      <c r="I4" s="109" t="s">
        <v>170</v>
      </c>
    </row>
    <row r="5" spans="1:9" s="22" customFormat="1" ht="11.25" customHeight="1">
      <c r="A5" s="127" t="s">
        <v>147</v>
      </c>
      <c r="B5" s="127"/>
      <c r="C5" s="127"/>
      <c r="D5" s="127"/>
      <c r="E5" s="127"/>
      <c r="F5" s="127"/>
      <c r="G5" s="127"/>
      <c r="H5" s="127"/>
      <c r="I5" s="127"/>
    </row>
    <row r="6" ht="5.25" customHeight="1"/>
    <row r="7" spans="1:10" ht="38.25" customHeight="1">
      <c r="A7" s="128" t="s">
        <v>0</v>
      </c>
      <c r="B7" s="128" t="s">
        <v>3</v>
      </c>
      <c r="C7" s="128" t="s">
        <v>4</v>
      </c>
      <c r="D7" s="129" t="s">
        <v>60</v>
      </c>
      <c r="E7" s="128" t="s">
        <v>28</v>
      </c>
      <c r="F7" s="129" t="s">
        <v>29</v>
      </c>
      <c r="G7" s="128" t="s">
        <v>5</v>
      </c>
      <c r="H7" s="128"/>
      <c r="I7" s="136" t="s">
        <v>158</v>
      </c>
      <c r="J7" s="70"/>
    </row>
    <row r="8" spans="1:10" ht="15" customHeight="1">
      <c r="A8" s="128"/>
      <c r="B8" s="128"/>
      <c r="C8" s="128"/>
      <c r="D8" s="130"/>
      <c r="E8" s="128"/>
      <c r="F8" s="130"/>
      <c r="G8" s="69" t="s">
        <v>6</v>
      </c>
      <c r="H8" s="60" t="s">
        <v>7</v>
      </c>
      <c r="I8" s="136"/>
      <c r="J8" s="70"/>
    </row>
    <row r="9" spans="1:9" s="25" customFormat="1" ht="8.25" customHeight="1">
      <c r="A9" s="26">
        <v>1</v>
      </c>
      <c r="B9" s="26">
        <v>2</v>
      </c>
      <c r="C9" s="26">
        <v>3</v>
      </c>
      <c r="D9" s="27">
        <v>4</v>
      </c>
      <c r="E9" s="26">
        <v>5</v>
      </c>
      <c r="F9" s="27">
        <v>6</v>
      </c>
      <c r="G9" s="26">
        <v>7</v>
      </c>
      <c r="H9" s="28">
        <v>8</v>
      </c>
      <c r="I9" s="28">
        <v>9</v>
      </c>
    </row>
    <row r="10" spans="1:9" s="117" customFormat="1" ht="21.75" customHeight="1">
      <c r="A10" s="61" t="s">
        <v>32</v>
      </c>
      <c r="B10" s="62" t="s">
        <v>21</v>
      </c>
      <c r="C10" s="61" t="s">
        <v>145</v>
      </c>
      <c r="D10" s="62" t="s">
        <v>1</v>
      </c>
      <c r="E10" s="97">
        <v>10</v>
      </c>
      <c r="F10" s="98">
        <v>1010</v>
      </c>
      <c r="G10" s="61" t="s">
        <v>8</v>
      </c>
      <c r="H10" s="63">
        <f>SUM(H11,H15)</f>
        <v>1108859</v>
      </c>
      <c r="I10" s="63">
        <f>SUM(I11,I15)</f>
        <v>979351</v>
      </c>
    </row>
    <row r="11" spans="1:9" s="117" customFormat="1" ht="21" customHeight="1">
      <c r="A11" s="64"/>
      <c r="B11" s="65" t="s">
        <v>110</v>
      </c>
      <c r="C11" s="64"/>
      <c r="D11" s="64"/>
      <c r="E11" s="64"/>
      <c r="F11" s="64"/>
      <c r="G11" s="64" t="s">
        <v>74</v>
      </c>
      <c r="H11" s="66">
        <f>SUM(H12:H14)</f>
        <v>0</v>
      </c>
      <c r="I11" s="66">
        <f>SUM(I12:I14)</f>
        <v>0</v>
      </c>
    </row>
    <row r="12" spans="1:9" s="117" customFormat="1" ht="15.75" customHeight="1">
      <c r="A12" s="64"/>
      <c r="B12" s="65" t="s">
        <v>109</v>
      </c>
      <c r="C12" s="64"/>
      <c r="D12" s="64"/>
      <c r="E12" s="64"/>
      <c r="F12" s="64"/>
      <c r="G12" s="67" t="s">
        <v>9</v>
      </c>
      <c r="H12" s="66"/>
      <c r="I12" s="66"/>
    </row>
    <row r="13" spans="1:9" s="117" customFormat="1" ht="11.25" customHeight="1">
      <c r="A13" s="64"/>
      <c r="B13" s="133" t="s">
        <v>140</v>
      </c>
      <c r="C13" s="64"/>
      <c r="D13" s="64"/>
      <c r="E13" s="64"/>
      <c r="F13" s="64"/>
      <c r="G13" s="67" t="s">
        <v>10</v>
      </c>
      <c r="H13" s="66"/>
      <c r="I13" s="66"/>
    </row>
    <row r="14" spans="1:9" s="117" customFormat="1" ht="21">
      <c r="A14" s="64"/>
      <c r="B14" s="134"/>
      <c r="C14" s="64"/>
      <c r="D14" s="64"/>
      <c r="E14" s="64"/>
      <c r="F14" s="64"/>
      <c r="G14" s="68" t="s">
        <v>11</v>
      </c>
      <c r="H14" s="66"/>
      <c r="I14" s="66"/>
    </row>
    <row r="15" spans="1:9" s="117" customFormat="1" ht="12.75">
      <c r="A15" s="64"/>
      <c r="B15" s="134"/>
      <c r="C15" s="64"/>
      <c r="D15" s="64"/>
      <c r="E15" s="64"/>
      <c r="F15" s="64"/>
      <c r="G15" s="64" t="s">
        <v>73</v>
      </c>
      <c r="H15" s="66">
        <f>SUM(H16,H18)</f>
        <v>1108859</v>
      </c>
      <c r="I15" s="66">
        <f>SUM(I16:I18)</f>
        <v>979351</v>
      </c>
    </row>
    <row r="16" spans="1:9" s="117" customFormat="1" ht="12.75">
      <c r="A16" s="64"/>
      <c r="B16" s="134"/>
      <c r="C16" s="64"/>
      <c r="D16" s="64"/>
      <c r="E16" s="64"/>
      <c r="F16" s="64"/>
      <c r="G16" s="67" t="s">
        <v>9</v>
      </c>
      <c r="H16" s="66">
        <v>622347.42</v>
      </c>
      <c r="I16" s="66">
        <v>537741.33</v>
      </c>
    </row>
    <row r="17" spans="1:9" s="117" customFormat="1" ht="12.75">
      <c r="A17" s="64"/>
      <c r="B17" s="134"/>
      <c r="C17" s="64"/>
      <c r="D17" s="64"/>
      <c r="E17" s="64"/>
      <c r="F17" s="64"/>
      <c r="G17" s="67" t="s">
        <v>10</v>
      </c>
      <c r="H17" s="66"/>
      <c r="I17" s="66"/>
    </row>
    <row r="18" spans="1:9" s="117" customFormat="1" ht="20.25" customHeight="1">
      <c r="A18" s="64"/>
      <c r="B18" s="134"/>
      <c r="C18" s="64"/>
      <c r="D18" s="64"/>
      <c r="E18" s="64"/>
      <c r="F18" s="64"/>
      <c r="G18" s="68" t="s">
        <v>11</v>
      </c>
      <c r="H18" s="66">
        <v>486511.58</v>
      </c>
      <c r="I18" s="66">
        <v>441609.67</v>
      </c>
    </row>
    <row r="19" spans="1:9" s="117" customFormat="1" ht="25.5" customHeight="1">
      <c r="A19" s="64"/>
      <c r="B19" s="134"/>
      <c r="C19" s="64"/>
      <c r="D19" s="64"/>
      <c r="E19" s="64"/>
      <c r="F19" s="64"/>
      <c r="G19" s="65" t="s">
        <v>72</v>
      </c>
      <c r="H19" s="66">
        <v>441604.59</v>
      </c>
      <c r="I19" s="66">
        <v>441604.59</v>
      </c>
    </row>
    <row r="20" spans="1:9" ht="16.5" customHeight="1" hidden="1">
      <c r="A20" s="61" t="s">
        <v>33</v>
      </c>
      <c r="B20" s="62" t="s">
        <v>21</v>
      </c>
      <c r="C20" s="61" t="s">
        <v>133</v>
      </c>
      <c r="D20" s="62" t="s">
        <v>1</v>
      </c>
      <c r="E20" s="97">
        <v>10</v>
      </c>
      <c r="F20" s="98">
        <v>1010</v>
      </c>
      <c r="G20" s="61" t="s">
        <v>8</v>
      </c>
      <c r="H20" s="63">
        <f>SUM(H21,H25)</f>
        <v>0</v>
      </c>
      <c r="I20" s="63">
        <f>SUM(I21,I25)</f>
        <v>0</v>
      </c>
    </row>
    <row r="21" spans="1:9" ht="20.25" customHeight="1" hidden="1">
      <c r="A21" s="64"/>
      <c r="B21" s="65" t="s">
        <v>110</v>
      </c>
      <c r="C21" s="64"/>
      <c r="D21" s="64"/>
      <c r="E21" s="64"/>
      <c r="F21" s="64"/>
      <c r="G21" s="64" t="s">
        <v>74</v>
      </c>
      <c r="H21" s="66">
        <f>SUM(H22:H24)</f>
        <v>0</v>
      </c>
      <c r="I21" s="66">
        <f>SUM(I22:I24)</f>
        <v>0</v>
      </c>
    </row>
    <row r="22" spans="1:9" ht="15.75" customHeight="1" hidden="1">
      <c r="A22" s="64"/>
      <c r="B22" s="65" t="s">
        <v>109</v>
      </c>
      <c r="C22" s="64"/>
      <c r="D22" s="64"/>
      <c r="E22" s="64"/>
      <c r="F22" s="64"/>
      <c r="G22" s="67" t="s">
        <v>9</v>
      </c>
      <c r="H22" s="66"/>
      <c r="I22" s="66"/>
    </row>
    <row r="23" spans="1:9" ht="11.25" customHeight="1" hidden="1">
      <c r="A23" s="64"/>
      <c r="B23" s="133" t="s">
        <v>121</v>
      </c>
      <c r="C23" s="64"/>
      <c r="D23" s="64"/>
      <c r="E23" s="64"/>
      <c r="F23" s="64"/>
      <c r="G23" s="67" t="s">
        <v>10</v>
      </c>
      <c r="H23" s="66"/>
      <c r="I23" s="66"/>
    </row>
    <row r="24" spans="1:9" ht="21" hidden="1">
      <c r="A24" s="64"/>
      <c r="B24" s="134"/>
      <c r="C24" s="64"/>
      <c r="D24" s="64"/>
      <c r="E24" s="64"/>
      <c r="F24" s="64"/>
      <c r="G24" s="68" t="s">
        <v>11</v>
      </c>
      <c r="H24" s="66"/>
      <c r="I24" s="66"/>
    </row>
    <row r="25" spans="1:9" ht="12.75" hidden="1">
      <c r="A25" s="64"/>
      <c r="B25" s="134"/>
      <c r="C25" s="64"/>
      <c r="D25" s="64"/>
      <c r="E25" s="64"/>
      <c r="F25" s="64"/>
      <c r="G25" s="64" t="s">
        <v>73</v>
      </c>
      <c r="H25" s="66">
        <v>0</v>
      </c>
      <c r="I25" s="66">
        <f>SUM(I26:I28)</f>
        <v>0</v>
      </c>
    </row>
    <row r="26" spans="1:9" ht="12.75" hidden="1">
      <c r="A26" s="64"/>
      <c r="B26" s="134"/>
      <c r="C26" s="64"/>
      <c r="D26" s="64"/>
      <c r="E26" s="64"/>
      <c r="F26" s="64"/>
      <c r="G26" s="67" t="s">
        <v>9</v>
      </c>
      <c r="H26" s="66">
        <v>0</v>
      </c>
      <c r="I26" s="66">
        <v>0</v>
      </c>
    </row>
    <row r="27" spans="1:9" ht="12.75" hidden="1">
      <c r="A27" s="64"/>
      <c r="B27" s="134"/>
      <c r="C27" s="64"/>
      <c r="D27" s="64"/>
      <c r="E27" s="64"/>
      <c r="F27" s="64"/>
      <c r="G27" s="67" t="s">
        <v>10</v>
      </c>
      <c r="H27" s="66"/>
      <c r="I27" s="66"/>
    </row>
    <row r="28" spans="1:9" ht="21" hidden="1">
      <c r="A28" s="64"/>
      <c r="B28" s="134"/>
      <c r="C28" s="64"/>
      <c r="D28" s="64"/>
      <c r="E28" s="64"/>
      <c r="F28" s="64"/>
      <c r="G28" s="68" t="s">
        <v>11</v>
      </c>
      <c r="H28" s="66">
        <v>0</v>
      </c>
      <c r="I28" s="66">
        <v>0</v>
      </c>
    </row>
    <row r="29" spans="1:9" ht="21" hidden="1">
      <c r="A29" s="64"/>
      <c r="B29" s="134"/>
      <c r="C29" s="64"/>
      <c r="D29" s="64"/>
      <c r="E29" s="64"/>
      <c r="F29" s="64"/>
      <c r="G29" s="65" t="s">
        <v>72</v>
      </c>
      <c r="H29" s="66">
        <v>0</v>
      </c>
      <c r="I29" s="66">
        <v>0</v>
      </c>
    </row>
    <row r="30" spans="1:9" ht="12" customHeight="1" hidden="1">
      <c r="A30" s="61" t="s">
        <v>34</v>
      </c>
      <c r="B30" s="62" t="s">
        <v>21</v>
      </c>
      <c r="C30" s="61" t="s">
        <v>133</v>
      </c>
      <c r="D30" s="62" t="s">
        <v>1</v>
      </c>
      <c r="E30" s="97">
        <v>10</v>
      </c>
      <c r="F30" s="98">
        <v>1010</v>
      </c>
      <c r="G30" s="61" t="s">
        <v>8</v>
      </c>
      <c r="H30" s="63">
        <f>SUM(H31,H35)</f>
        <v>0</v>
      </c>
      <c r="I30" s="63">
        <f>SUM(I31,I35)</f>
        <v>0</v>
      </c>
    </row>
    <row r="31" spans="1:9" ht="22.5" customHeight="1" hidden="1">
      <c r="A31" s="64"/>
      <c r="B31" s="65" t="s">
        <v>110</v>
      </c>
      <c r="C31" s="64"/>
      <c r="D31" s="64"/>
      <c r="E31" s="64"/>
      <c r="F31" s="64"/>
      <c r="G31" s="64" t="s">
        <v>74</v>
      </c>
      <c r="H31" s="66">
        <f>SUM(H32:H34)</f>
        <v>0</v>
      </c>
      <c r="I31" s="66">
        <f>SUM(I32:I34)</f>
        <v>0</v>
      </c>
    </row>
    <row r="32" spans="1:9" ht="12.75" customHeight="1" hidden="1">
      <c r="A32" s="64"/>
      <c r="B32" s="65" t="s">
        <v>109</v>
      </c>
      <c r="C32" s="64"/>
      <c r="D32" s="64"/>
      <c r="E32" s="64"/>
      <c r="F32" s="64"/>
      <c r="G32" s="67" t="s">
        <v>9</v>
      </c>
      <c r="H32" s="66"/>
      <c r="I32" s="66"/>
    </row>
    <row r="33" spans="1:9" ht="13.5" customHeight="1" hidden="1">
      <c r="A33" s="64"/>
      <c r="B33" s="133" t="s">
        <v>138</v>
      </c>
      <c r="C33" s="64"/>
      <c r="D33" s="64"/>
      <c r="E33" s="64"/>
      <c r="F33" s="64"/>
      <c r="G33" s="67" t="s">
        <v>10</v>
      </c>
      <c r="H33" s="66"/>
      <c r="I33" s="66"/>
    </row>
    <row r="34" spans="1:9" ht="21" hidden="1">
      <c r="A34" s="64"/>
      <c r="B34" s="134"/>
      <c r="C34" s="64"/>
      <c r="D34" s="64"/>
      <c r="E34" s="64"/>
      <c r="F34" s="64"/>
      <c r="G34" s="68" t="s">
        <v>11</v>
      </c>
      <c r="H34" s="66"/>
      <c r="I34" s="66"/>
    </row>
    <row r="35" spans="1:9" ht="12.75" hidden="1">
      <c r="A35" s="64"/>
      <c r="B35" s="134"/>
      <c r="C35" s="64"/>
      <c r="D35" s="64"/>
      <c r="E35" s="64"/>
      <c r="F35" s="64"/>
      <c r="G35" s="64" t="s">
        <v>73</v>
      </c>
      <c r="H35" s="66"/>
      <c r="I35" s="66"/>
    </row>
    <row r="36" spans="1:9" ht="12.75" hidden="1">
      <c r="A36" s="64"/>
      <c r="B36" s="134"/>
      <c r="C36" s="64"/>
      <c r="D36" s="64"/>
      <c r="E36" s="64"/>
      <c r="F36" s="64"/>
      <c r="G36" s="67" t="s">
        <v>9</v>
      </c>
      <c r="H36" s="66"/>
      <c r="I36" s="66"/>
    </row>
    <row r="37" spans="1:9" ht="12.75" hidden="1">
      <c r="A37" s="64"/>
      <c r="B37" s="134"/>
      <c r="C37" s="64"/>
      <c r="D37" s="64"/>
      <c r="E37" s="64"/>
      <c r="F37" s="64"/>
      <c r="G37" s="67" t="s">
        <v>10</v>
      </c>
      <c r="H37" s="66"/>
      <c r="I37" s="66"/>
    </row>
    <row r="38" spans="1:9" ht="21" hidden="1">
      <c r="A38" s="64"/>
      <c r="B38" s="134"/>
      <c r="C38" s="64"/>
      <c r="D38" s="64"/>
      <c r="E38" s="64"/>
      <c r="F38" s="64"/>
      <c r="G38" s="68" t="s">
        <v>11</v>
      </c>
      <c r="H38" s="66"/>
      <c r="I38" s="66"/>
    </row>
    <row r="39" spans="1:9" ht="21" hidden="1">
      <c r="A39" s="64"/>
      <c r="B39" s="134"/>
      <c r="C39" s="64"/>
      <c r="D39" s="64"/>
      <c r="E39" s="64"/>
      <c r="F39" s="64"/>
      <c r="G39" s="65" t="s">
        <v>72</v>
      </c>
      <c r="H39" s="66"/>
      <c r="I39" s="66"/>
    </row>
    <row r="40" spans="1:9" ht="15" customHeight="1" hidden="1">
      <c r="A40" s="61" t="s">
        <v>27</v>
      </c>
      <c r="B40" s="62" t="s">
        <v>21</v>
      </c>
      <c r="C40" s="61" t="s">
        <v>133</v>
      </c>
      <c r="D40" s="62" t="s">
        <v>1</v>
      </c>
      <c r="E40" s="97">
        <v>10</v>
      </c>
      <c r="F40" s="98">
        <v>1010</v>
      </c>
      <c r="G40" s="61" t="s">
        <v>8</v>
      </c>
      <c r="H40" s="63">
        <f>SUM(H41,H45)</f>
        <v>0</v>
      </c>
      <c r="I40" s="63">
        <f>SUM(I41,I45)</f>
        <v>0</v>
      </c>
    </row>
    <row r="41" spans="1:9" ht="22.5" customHeight="1" hidden="1">
      <c r="A41" s="64"/>
      <c r="B41" s="65" t="s">
        <v>110</v>
      </c>
      <c r="C41" s="64"/>
      <c r="D41" s="64"/>
      <c r="E41" s="64"/>
      <c r="F41" s="64"/>
      <c r="G41" s="64" t="s">
        <v>74</v>
      </c>
      <c r="H41" s="66">
        <f>SUM(H42:H44)</f>
        <v>0</v>
      </c>
      <c r="I41" s="66">
        <f>SUM(I42:I44)</f>
        <v>0</v>
      </c>
    </row>
    <row r="42" spans="1:9" ht="12" customHeight="1" hidden="1">
      <c r="A42" s="64"/>
      <c r="B42" s="65" t="s">
        <v>109</v>
      </c>
      <c r="C42" s="64"/>
      <c r="D42" s="64"/>
      <c r="E42" s="64"/>
      <c r="F42" s="64"/>
      <c r="G42" s="67" t="s">
        <v>9</v>
      </c>
      <c r="H42" s="66"/>
      <c r="I42" s="66"/>
    </row>
    <row r="43" spans="1:9" ht="15.75" customHeight="1" hidden="1">
      <c r="A43" s="64"/>
      <c r="B43" s="133" t="s">
        <v>139</v>
      </c>
      <c r="C43" s="64"/>
      <c r="D43" s="64"/>
      <c r="E43" s="64"/>
      <c r="F43" s="64"/>
      <c r="G43" s="67" t="s">
        <v>10</v>
      </c>
      <c r="H43" s="66"/>
      <c r="I43" s="66"/>
    </row>
    <row r="44" spans="1:9" ht="21" hidden="1">
      <c r="A44" s="64"/>
      <c r="B44" s="134"/>
      <c r="C44" s="64"/>
      <c r="D44" s="64"/>
      <c r="E44" s="64"/>
      <c r="F44" s="64"/>
      <c r="G44" s="68" t="s">
        <v>11</v>
      </c>
      <c r="H44" s="66"/>
      <c r="I44" s="66"/>
    </row>
    <row r="45" spans="1:9" ht="12.75" hidden="1">
      <c r="A45" s="64"/>
      <c r="B45" s="134"/>
      <c r="C45" s="64"/>
      <c r="D45" s="64"/>
      <c r="E45" s="64"/>
      <c r="F45" s="64"/>
      <c r="G45" s="64" t="s">
        <v>73</v>
      </c>
      <c r="H45" s="66"/>
      <c r="I45" s="66"/>
    </row>
    <row r="46" spans="1:9" ht="12.75" hidden="1">
      <c r="A46" s="64"/>
      <c r="B46" s="134"/>
      <c r="C46" s="64"/>
      <c r="D46" s="64"/>
      <c r="E46" s="64"/>
      <c r="F46" s="64"/>
      <c r="G46" s="67" t="s">
        <v>9</v>
      </c>
      <c r="H46" s="66"/>
      <c r="I46" s="66"/>
    </row>
    <row r="47" spans="1:9" ht="12.75" hidden="1">
      <c r="A47" s="64"/>
      <c r="B47" s="134"/>
      <c r="C47" s="64"/>
      <c r="D47" s="64"/>
      <c r="E47" s="64"/>
      <c r="F47" s="64"/>
      <c r="G47" s="67" t="s">
        <v>10</v>
      </c>
      <c r="H47" s="66"/>
      <c r="I47" s="66"/>
    </row>
    <row r="48" spans="1:9" ht="21" hidden="1">
      <c r="A48" s="64"/>
      <c r="B48" s="134"/>
      <c r="C48" s="64"/>
      <c r="D48" s="64"/>
      <c r="E48" s="64"/>
      <c r="F48" s="64"/>
      <c r="G48" s="68" t="s">
        <v>11</v>
      </c>
      <c r="H48" s="66"/>
      <c r="I48" s="66"/>
    </row>
    <row r="49" spans="1:9" ht="21" hidden="1">
      <c r="A49" s="64"/>
      <c r="B49" s="134"/>
      <c r="C49" s="64"/>
      <c r="D49" s="64"/>
      <c r="E49" s="64"/>
      <c r="F49" s="64"/>
      <c r="G49" s="65" t="s">
        <v>72</v>
      </c>
      <c r="H49" s="66"/>
      <c r="I49" s="66"/>
    </row>
    <row r="50" spans="1:9" ht="14.25" customHeight="1" hidden="1">
      <c r="A50" s="61" t="s">
        <v>36</v>
      </c>
      <c r="B50" s="62" t="s">
        <v>21</v>
      </c>
      <c r="C50" s="61">
        <v>2013</v>
      </c>
      <c r="D50" s="62" t="s">
        <v>1</v>
      </c>
      <c r="E50" s="97">
        <v>10</v>
      </c>
      <c r="F50" s="98">
        <v>1041</v>
      </c>
      <c r="G50" s="61" t="s">
        <v>8</v>
      </c>
      <c r="H50" s="63">
        <f>SUM(H52,H56)</f>
        <v>0</v>
      </c>
      <c r="I50" s="63">
        <f>SUM(I52,I56)</f>
        <v>0</v>
      </c>
    </row>
    <row r="51" spans="1:9" ht="10.5" customHeight="1" hidden="1">
      <c r="A51" s="64"/>
      <c r="B51" s="65" t="s">
        <v>122</v>
      </c>
      <c r="C51" s="64"/>
      <c r="D51" s="65"/>
      <c r="E51" s="103"/>
      <c r="F51" s="104"/>
      <c r="G51" s="64"/>
      <c r="H51" s="66"/>
      <c r="I51" s="66"/>
    </row>
    <row r="52" spans="1:9" ht="21" customHeight="1" hidden="1">
      <c r="A52" s="64"/>
      <c r="B52" s="65" t="s">
        <v>123</v>
      </c>
      <c r="C52" s="64"/>
      <c r="D52" s="64"/>
      <c r="E52" s="64"/>
      <c r="F52" s="64"/>
      <c r="G52" s="64" t="s">
        <v>74</v>
      </c>
      <c r="H52" s="66">
        <f>SUM(H53:H55)</f>
        <v>0</v>
      </c>
      <c r="I52" s="66">
        <f>SUM(I53:I55)</f>
        <v>0</v>
      </c>
    </row>
    <row r="53" spans="1:9" ht="42" hidden="1">
      <c r="A53" s="64"/>
      <c r="B53" s="65" t="s">
        <v>124</v>
      </c>
      <c r="C53" s="64"/>
      <c r="D53" s="64"/>
      <c r="E53" s="64"/>
      <c r="F53" s="64"/>
      <c r="G53" s="67" t="s">
        <v>9</v>
      </c>
      <c r="H53" s="66"/>
      <c r="I53" s="66"/>
    </row>
    <row r="54" spans="1:9" ht="11.25" customHeight="1" hidden="1">
      <c r="A54" s="64"/>
      <c r="B54" s="133"/>
      <c r="C54" s="64"/>
      <c r="D54" s="64"/>
      <c r="E54" s="64"/>
      <c r="F54" s="64"/>
      <c r="G54" s="67" t="s">
        <v>10</v>
      </c>
      <c r="H54" s="66"/>
      <c r="I54" s="66"/>
    </row>
    <row r="55" spans="1:9" ht="21" hidden="1">
      <c r="A55" s="64"/>
      <c r="B55" s="134"/>
      <c r="C55" s="64"/>
      <c r="D55" s="64"/>
      <c r="E55" s="64"/>
      <c r="F55" s="64"/>
      <c r="G55" s="68" t="s">
        <v>11</v>
      </c>
      <c r="H55" s="66"/>
      <c r="I55" s="66"/>
    </row>
    <row r="56" spans="1:9" ht="12.75" hidden="1">
      <c r="A56" s="64"/>
      <c r="B56" s="134"/>
      <c r="C56" s="64"/>
      <c r="D56" s="64"/>
      <c r="E56" s="64"/>
      <c r="F56" s="64"/>
      <c r="G56" s="64" t="s">
        <v>73</v>
      </c>
      <c r="H56" s="66">
        <f>SUM(H57,H59)</f>
        <v>0</v>
      </c>
      <c r="I56" s="66">
        <f>SUM(I57:I59)</f>
        <v>0</v>
      </c>
    </row>
    <row r="57" spans="1:9" ht="12.75" hidden="1">
      <c r="A57" s="64"/>
      <c r="B57" s="134"/>
      <c r="C57" s="64"/>
      <c r="D57" s="64"/>
      <c r="E57" s="64"/>
      <c r="F57" s="64"/>
      <c r="G57" s="67" t="s">
        <v>9</v>
      </c>
      <c r="H57" s="66">
        <v>0</v>
      </c>
      <c r="I57" s="66">
        <v>0</v>
      </c>
    </row>
    <row r="58" spans="1:9" ht="12.75" hidden="1">
      <c r="A58" s="64"/>
      <c r="B58" s="134"/>
      <c r="C58" s="64"/>
      <c r="D58" s="64"/>
      <c r="E58" s="64"/>
      <c r="F58" s="64"/>
      <c r="G58" s="67" t="s">
        <v>10</v>
      </c>
      <c r="H58" s="66"/>
      <c r="I58" s="66"/>
    </row>
    <row r="59" spans="1:9" ht="21" hidden="1">
      <c r="A59" s="64"/>
      <c r="B59" s="134"/>
      <c r="C59" s="64"/>
      <c r="D59" s="64"/>
      <c r="E59" s="64"/>
      <c r="F59" s="64"/>
      <c r="G59" s="68" t="s">
        <v>11</v>
      </c>
      <c r="H59" s="66">
        <v>0</v>
      </c>
      <c r="I59" s="66">
        <v>0</v>
      </c>
    </row>
    <row r="60" spans="1:9" ht="21" hidden="1">
      <c r="A60" s="64"/>
      <c r="B60" s="134"/>
      <c r="C60" s="64"/>
      <c r="D60" s="64"/>
      <c r="E60" s="64"/>
      <c r="F60" s="64"/>
      <c r="G60" s="65" t="s">
        <v>72</v>
      </c>
      <c r="H60" s="66"/>
      <c r="I60" s="66"/>
    </row>
    <row r="61" spans="1:9" ht="14.25" customHeight="1" hidden="1">
      <c r="A61" s="61" t="s">
        <v>34</v>
      </c>
      <c r="B61" s="62" t="s">
        <v>21</v>
      </c>
      <c r="C61" s="61">
        <v>2013</v>
      </c>
      <c r="D61" s="62" t="s">
        <v>1</v>
      </c>
      <c r="E61" s="97">
        <v>10</v>
      </c>
      <c r="F61" s="98">
        <v>1041</v>
      </c>
      <c r="G61" s="61" t="s">
        <v>8</v>
      </c>
      <c r="H61" s="63">
        <f>SUM(H63,H67)</f>
        <v>0</v>
      </c>
      <c r="I61" s="63">
        <f>SUM(I63,I67)</f>
        <v>0</v>
      </c>
    </row>
    <row r="62" spans="1:9" ht="10.5" customHeight="1" hidden="1">
      <c r="A62" s="64"/>
      <c r="B62" s="65" t="s">
        <v>122</v>
      </c>
      <c r="C62" s="64"/>
      <c r="D62" s="65"/>
      <c r="E62" s="103"/>
      <c r="F62" s="104"/>
      <c r="G62" s="64"/>
      <c r="H62" s="66"/>
      <c r="I62" s="66"/>
    </row>
    <row r="63" spans="1:9" ht="19.5" customHeight="1" hidden="1">
      <c r="A63" s="64"/>
      <c r="B63" s="65" t="s">
        <v>123</v>
      </c>
      <c r="C63" s="64"/>
      <c r="D63" s="64"/>
      <c r="E63" s="64"/>
      <c r="F63" s="64"/>
      <c r="G63" s="64" t="s">
        <v>74</v>
      </c>
      <c r="H63" s="66">
        <f>SUM(H64:H66)</f>
        <v>0</v>
      </c>
      <c r="I63" s="66">
        <f>SUM(I64:I66)</f>
        <v>0</v>
      </c>
    </row>
    <row r="64" spans="1:9" ht="31.5" hidden="1">
      <c r="A64" s="64"/>
      <c r="B64" s="65" t="s">
        <v>118</v>
      </c>
      <c r="C64" s="64"/>
      <c r="D64" s="64"/>
      <c r="E64" s="64"/>
      <c r="F64" s="64"/>
      <c r="G64" s="67" t="s">
        <v>9</v>
      </c>
      <c r="H64" s="66"/>
      <c r="I64" s="66"/>
    </row>
    <row r="65" spans="1:9" ht="11.25" customHeight="1" hidden="1">
      <c r="A65" s="64"/>
      <c r="B65" s="133"/>
      <c r="C65" s="64"/>
      <c r="D65" s="64"/>
      <c r="E65" s="64"/>
      <c r="F65" s="64"/>
      <c r="G65" s="67" t="s">
        <v>10</v>
      </c>
      <c r="H65" s="66"/>
      <c r="I65" s="66"/>
    </row>
    <row r="66" spans="1:9" ht="21" hidden="1">
      <c r="A66" s="64"/>
      <c r="B66" s="134"/>
      <c r="C66" s="64"/>
      <c r="D66" s="64"/>
      <c r="E66" s="64"/>
      <c r="F66" s="64"/>
      <c r="G66" s="68" t="s">
        <v>11</v>
      </c>
      <c r="H66" s="66"/>
      <c r="I66" s="66"/>
    </row>
    <row r="67" spans="1:9" ht="12.75" hidden="1">
      <c r="A67" s="64"/>
      <c r="B67" s="134"/>
      <c r="C67" s="64"/>
      <c r="D67" s="64"/>
      <c r="E67" s="64"/>
      <c r="F67" s="64"/>
      <c r="G67" s="64" t="s">
        <v>73</v>
      </c>
      <c r="H67" s="66">
        <f>SUM(H68,H70)</f>
        <v>0</v>
      </c>
      <c r="I67" s="66">
        <f>SUM(I68:I70)</f>
        <v>0</v>
      </c>
    </row>
    <row r="68" spans="1:9" ht="12.75" hidden="1">
      <c r="A68" s="64"/>
      <c r="B68" s="134"/>
      <c r="C68" s="64"/>
      <c r="D68" s="64"/>
      <c r="E68" s="64"/>
      <c r="F68" s="64"/>
      <c r="G68" s="67" t="s">
        <v>9</v>
      </c>
      <c r="H68" s="66">
        <v>0</v>
      </c>
      <c r="I68" s="66">
        <v>0</v>
      </c>
    </row>
    <row r="69" spans="1:9" ht="12.75" hidden="1">
      <c r="A69" s="64"/>
      <c r="B69" s="134"/>
      <c r="C69" s="64"/>
      <c r="D69" s="64"/>
      <c r="E69" s="64"/>
      <c r="F69" s="64"/>
      <c r="G69" s="67" t="s">
        <v>10</v>
      </c>
      <c r="H69" s="66"/>
      <c r="I69" s="66"/>
    </row>
    <row r="70" spans="1:9" ht="21" hidden="1">
      <c r="A70" s="64"/>
      <c r="B70" s="134"/>
      <c r="C70" s="64"/>
      <c r="D70" s="64"/>
      <c r="E70" s="64"/>
      <c r="F70" s="64"/>
      <c r="G70" s="68" t="s">
        <v>11</v>
      </c>
      <c r="H70" s="66">
        <v>0</v>
      </c>
      <c r="I70" s="66">
        <v>0</v>
      </c>
    </row>
    <row r="71" spans="1:9" ht="21" hidden="1">
      <c r="A71" s="64"/>
      <c r="B71" s="134"/>
      <c r="C71" s="64"/>
      <c r="D71" s="64"/>
      <c r="E71" s="64"/>
      <c r="F71" s="64"/>
      <c r="G71" s="65" t="s">
        <v>72</v>
      </c>
      <c r="H71" s="66"/>
      <c r="I71" s="66"/>
    </row>
    <row r="72" spans="1:9" ht="14.25" customHeight="1">
      <c r="A72" s="61" t="s">
        <v>33</v>
      </c>
      <c r="B72" s="62" t="s">
        <v>21</v>
      </c>
      <c r="C72" s="61">
        <v>2015</v>
      </c>
      <c r="D72" s="62" t="s">
        <v>1</v>
      </c>
      <c r="E72" s="97">
        <v>921</v>
      </c>
      <c r="F72" s="98">
        <v>92109</v>
      </c>
      <c r="G72" s="61" t="s">
        <v>8</v>
      </c>
      <c r="H72" s="63">
        <f>SUM(H73,H77)</f>
        <v>140000</v>
      </c>
      <c r="I72" s="63">
        <f>SUM(I73,I77)</f>
        <v>140000</v>
      </c>
    </row>
    <row r="73" spans="1:9" ht="11.25" customHeight="1">
      <c r="A73" s="64"/>
      <c r="B73" s="65" t="s">
        <v>110</v>
      </c>
      <c r="C73" s="64"/>
      <c r="D73" s="64"/>
      <c r="E73" s="64"/>
      <c r="F73" s="64"/>
      <c r="G73" s="64" t="s">
        <v>74</v>
      </c>
      <c r="H73" s="66">
        <f>SUM(H74:H76)</f>
        <v>0</v>
      </c>
      <c r="I73" s="66">
        <f>SUM(I74:I76)</f>
        <v>0</v>
      </c>
    </row>
    <row r="74" spans="1:9" ht="12.75">
      <c r="A74" s="64"/>
      <c r="B74" s="65" t="s">
        <v>160</v>
      </c>
      <c r="C74" s="64"/>
      <c r="D74" s="64"/>
      <c r="E74" s="64"/>
      <c r="F74" s="64"/>
      <c r="G74" s="67" t="s">
        <v>9</v>
      </c>
      <c r="H74" s="66"/>
      <c r="I74" s="66"/>
    </row>
    <row r="75" spans="1:9" ht="11.25" customHeight="1">
      <c r="A75" s="64"/>
      <c r="B75" s="133" t="s">
        <v>161</v>
      </c>
      <c r="C75" s="64"/>
      <c r="D75" s="64"/>
      <c r="E75" s="64"/>
      <c r="F75" s="64"/>
      <c r="G75" s="67" t="s">
        <v>10</v>
      </c>
      <c r="H75" s="66"/>
      <c r="I75" s="66"/>
    </row>
    <row r="76" spans="1:9" ht="21">
      <c r="A76" s="64"/>
      <c r="B76" s="134"/>
      <c r="C76" s="64"/>
      <c r="D76" s="64"/>
      <c r="E76" s="64"/>
      <c r="F76" s="64"/>
      <c r="G76" s="68" t="s">
        <v>11</v>
      </c>
      <c r="H76" s="66"/>
      <c r="I76" s="66"/>
    </row>
    <row r="77" spans="1:9" ht="12.75">
      <c r="A77" s="64"/>
      <c r="B77" s="134"/>
      <c r="C77" s="64"/>
      <c r="D77" s="64"/>
      <c r="E77" s="64"/>
      <c r="F77" s="64"/>
      <c r="G77" s="64" t="s">
        <v>73</v>
      </c>
      <c r="H77" s="66">
        <f>SUM(H78,H80)</f>
        <v>140000</v>
      </c>
      <c r="I77" s="66">
        <f>SUM(I78:I80)</f>
        <v>140000</v>
      </c>
    </row>
    <row r="78" spans="1:9" ht="12.75">
      <c r="A78" s="64"/>
      <c r="B78" s="134"/>
      <c r="C78" s="64"/>
      <c r="D78" s="64"/>
      <c r="E78" s="64"/>
      <c r="F78" s="64"/>
      <c r="G78" s="67" t="s">
        <v>9</v>
      </c>
      <c r="H78" s="66">
        <v>65830</v>
      </c>
      <c r="I78" s="66">
        <v>65830</v>
      </c>
    </row>
    <row r="79" spans="1:9" ht="12.75">
      <c r="A79" s="64"/>
      <c r="B79" s="134"/>
      <c r="C79" s="64"/>
      <c r="D79" s="64"/>
      <c r="E79" s="64"/>
      <c r="F79" s="64"/>
      <c r="G79" s="67" t="s">
        <v>10</v>
      </c>
      <c r="H79" s="66"/>
      <c r="I79" s="66"/>
    </row>
    <row r="80" spans="1:9" ht="21">
      <c r="A80" s="64"/>
      <c r="B80" s="134"/>
      <c r="C80" s="64"/>
      <c r="D80" s="64"/>
      <c r="E80" s="64"/>
      <c r="F80" s="64"/>
      <c r="G80" s="68" t="s">
        <v>11</v>
      </c>
      <c r="H80" s="66">
        <v>74170</v>
      </c>
      <c r="I80" s="66">
        <v>74170</v>
      </c>
    </row>
    <row r="81" spans="1:9" ht="21">
      <c r="A81" s="64"/>
      <c r="B81" s="134"/>
      <c r="C81" s="64"/>
      <c r="D81" s="64"/>
      <c r="E81" s="64"/>
      <c r="F81" s="64"/>
      <c r="G81" s="65" t="s">
        <v>72</v>
      </c>
      <c r="H81" s="66"/>
      <c r="I81" s="66"/>
    </row>
    <row r="82" spans="1:9" ht="14.25" customHeight="1" hidden="1">
      <c r="A82" s="61" t="s">
        <v>36</v>
      </c>
      <c r="B82" s="62" t="s">
        <v>21</v>
      </c>
      <c r="C82" s="61">
        <v>2013</v>
      </c>
      <c r="D82" s="62" t="s">
        <v>1</v>
      </c>
      <c r="E82" s="97">
        <v>10</v>
      </c>
      <c r="F82" s="98">
        <v>1041</v>
      </c>
      <c r="G82" s="61" t="s">
        <v>8</v>
      </c>
      <c r="H82" s="63">
        <f>SUM(H83,H87)</f>
        <v>0</v>
      </c>
      <c r="I82" s="63">
        <f>SUM(I83,I87)</f>
        <v>0</v>
      </c>
    </row>
    <row r="83" spans="1:9" ht="11.25" customHeight="1" hidden="1">
      <c r="A83" s="64"/>
      <c r="B83" s="65" t="s">
        <v>125</v>
      </c>
      <c r="C83" s="64"/>
      <c r="D83" s="64"/>
      <c r="E83" s="64"/>
      <c r="F83" s="64"/>
      <c r="G83" s="64" t="s">
        <v>74</v>
      </c>
      <c r="H83" s="66">
        <f>SUM(H84:H86)</f>
        <v>0</v>
      </c>
      <c r="I83" s="66">
        <f>SUM(I84:I86)</f>
        <v>0</v>
      </c>
    </row>
    <row r="84" spans="1:9" ht="21" hidden="1">
      <c r="A84" s="64"/>
      <c r="B84" s="65" t="s">
        <v>126</v>
      </c>
      <c r="C84" s="64"/>
      <c r="D84" s="64"/>
      <c r="E84" s="64"/>
      <c r="F84" s="64"/>
      <c r="G84" s="67" t="s">
        <v>9</v>
      </c>
      <c r="H84" s="66"/>
      <c r="I84" s="66"/>
    </row>
    <row r="85" spans="1:9" ht="11.25" customHeight="1" hidden="1">
      <c r="A85" s="64"/>
      <c r="B85" s="133" t="s">
        <v>127</v>
      </c>
      <c r="C85" s="64"/>
      <c r="D85" s="64"/>
      <c r="E85" s="64"/>
      <c r="F85" s="64"/>
      <c r="G85" s="67" t="s">
        <v>10</v>
      </c>
      <c r="H85" s="66"/>
      <c r="I85" s="66"/>
    </row>
    <row r="86" spans="1:9" ht="21" hidden="1">
      <c r="A86" s="64"/>
      <c r="B86" s="134"/>
      <c r="C86" s="64"/>
      <c r="D86" s="64"/>
      <c r="E86" s="64"/>
      <c r="F86" s="64"/>
      <c r="G86" s="68" t="s">
        <v>11</v>
      </c>
      <c r="H86" s="66"/>
      <c r="I86" s="66"/>
    </row>
    <row r="87" spans="1:9" ht="12.75" hidden="1">
      <c r="A87" s="64"/>
      <c r="B87" s="134"/>
      <c r="C87" s="64"/>
      <c r="D87" s="64"/>
      <c r="E87" s="64"/>
      <c r="F87" s="64"/>
      <c r="G87" s="64" t="s">
        <v>73</v>
      </c>
      <c r="H87" s="66">
        <f>SUM(H88,H90)</f>
        <v>0</v>
      </c>
      <c r="I87" s="66">
        <f>SUM(I88:I90)</f>
        <v>0</v>
      </c>
    </row>
    <row r="88" spans="1:9" ht="12.75" hidden="1">
      <c r="A88" s="64"/>
      <c r="B88" s="134"/>
      <c r="C88" s="64"/>
      <c r="D88" s="64"/>
      <c r="E88" s="64"/>
      <c r="F88" s="64"/>
      <c r="G88" s="67" t="s">
        <v>9</v>
      </c>
      <c r="H88" s="66">
        <v>0</v>
      </c>
      <c r="I88" s="66">
        <v>0</v>
      </c>
    </row>
    <row r="89" spans="1:9" ht="12.75" hidden="1">
      <c r="A89" s="64"/>
      <c r="B89" s="134"/>
      <c r="C89" s="64"/>
      <c r="D89" s="64"/>
      <c r="E89" s="64"/>
      <c r="F89" s="64"/>
      <c r="G89" s="67" t="s">
        <v>10</v>
      </c>
      <c r="H89" s="66"/>
      <c r="I89" s="66"/>
    </row>
    <row r="90" spans="1:9" ht="21" hidden="1">
      <c r="A90" s="64"/>
      <c r="B90" s="134"/>
      <c r="C90" s="64"/>
      <c r="D90" s="64"/>
      <c r="E90" s="64"/>
      <c r="F90" s="64"/>
      <c r="G90" s="68" t="s">
        <v>11</v>
      </c>
      <c r="H90" s="66">
        <v>0</v>
      </c>
      <c r="I90" s="66">
        <v>0</v>
      </c>
    </row>
    <row r="91" spans="1:9" ht="21" hidden="1">
      <c r="A91" s="64"/>
      <c r="B91" s="134"/>
      <c r="C91" s="64"/>
      <c r="D91" s="64"/>
      <c r="E91" s="64"/>
      <c r="F91" s="64"/>
      <c r="G91" s="65" t="s">
        <v>72</v>
      </c>
      <c r="H91" s="66"/>
      <c r="I91" s="66"/>
    </row>
    <row r="92" spans="1:9" s="50" customFormat="1" ht="20.25" customHeight="1">
      <c r="A92" s="92" t="s">
        <v>34</v>
      </c>
      <c r="B92" s="93" t="s">
        <v>22</v>
      </c>
      <c r="C92" s="92" t="s">
        <v>151</v>
      </c>
      <c r="D92" s="93" t="s">
        <v>1</v>
      </c>
      <c r="E92" s="92">
        <v>720</v>
      </c>
      <c r="F92" s="92">
        <v>72095</v>
      </c>
      <c r="G92" s="92" t="s">
        <v>8</v>
      </c>
      <c r="H92" s="94">
        <f>SUM(H93,H97)</f>
        <v>84967.67</v>
      </c>
      <c r="I92" s="94">
        <f>SUM(I93,I97)</f>
        <v>45498.03</v>
      </c>
    </row>
    <row r="93" spans="1:9" s="50" customFormat="1" ht="24" customHeight="1">
      <c r="A93" s="76"/>
      <c r="B93" s="77" t="s">
        <v>77</v>
      </c>
      <c r="C93" s="76"/>
      <c r="D93" s="77"/>
      <c r="E93" s="76"/>
      <c r="F93" s="76"/>
      <c r="G93" s="76" t="s">
        <v>74</v>
      </c>
      <c r="H93" s="78">
        <f>SUM(H94:H96)</f>
        <v>8397.12</v>
      </c>
      <c r="I93" s="78">
        <f>SUM(I94:I96)</f>
        <v>8397.12</v>
      </c>
    </row>
    <row r="94" spans="1:9" s="50" customFormat="1" ht="12" customHeight="1">
      <c r="A94" s="76"/>
      <c r="B94" s="77" t="s">
        <v>78</v>
      </c>
      <c r="C94" s="76"/>
      <c r="D94" s="77"/>
      <c r="E94" s="76"/>
      <c r="F94" s="76"/>
      <c r="G94" s="79" t="s">
        <v>9</v>
      </c>
      <c r="H94" s="78"/>
      <c r="I94" s="78"/>
    </row>
    <row r="95" spans="1:9" s="50" customFormat="1" ht="21.75" customHeight="1">
      <c r="A95" s="76"/>
      <c r="B95" s="77" t="s">
        <v>84</v>
      </c>
      <c r="C95" s="76"/>
      <c r="D95" s="77"/>
      <c r="E95" s="76"/>
      <c r="F95" s="76"/>
      <c r="G95" s="79" t="s">
        <v>10</v>
      </c>
      <c r="H95" s="78">
        <v>8397.12</v>
      </c>
      <c r="I95" s="78">
        <v>8397.12</v>
      </c>
    </row>
    <row r="96" spans="1:9" s="50" customFormat="1" ht="23.25" customHeight="1">
      <c r="A96" s="116"/>
      <c r="B96" s="116"/>
      <c r="C96" s="116"/>
      <c r="D96" s="116"/>
      <c r="E96" s="116"/>
      <c r="F96" s="116"/>
      <c r="G96" s="80" t="s">
        <v>11</v>
      </c>
      <c r="H96" s="78"/>
      <c r="I96" s="78"/>
    </row>
    <row r="97" spans="1:9" s="50" customFormat="1" ht="12.75">
      <c r="A97" s="76"/>
      <c r="B97" s="76"/>
      <c r="C97" s="76"/>
      <c r="D97" s="76"/>
      <c r="E97" s="76"/>
      <c r="F97" s="76"/>
      <c r="G97" s="76" t="s">
        <v>73</v>
      </c>
      <c r="H97" s="78">
        <f>SUM(H98:H100)</f>
        <v>76570.55</v>
      </c>
      <c r="I97" s="78">
        <f>SUM(I98:I100)</f>
        <v>37100.909999999996</v>
      </c>
    </row>
    <row r="98" spans="1:9" s="50" customFormat="1" ht="12.75" customHeight="1">
      <c r="A98" s="76"/>
      <c r="B98" s="76"/>
      <c r="C98" s="76"/>
      <c r="D98" s="76"/>
      <c r="E98" s="76"/>
      <c r="F98" s="76"/>
      <c r="G98" s="79" t="s">
        <v>9</v>
      </c>
      <c r="H98" s="78">
        <v>11485.58</v>
      </c>
      <c r="I98" s="78">
        <v>5565.13</v>
      </c>
    </row>
    <row r="99" spans="1:9" s="50" customFormat="1" ht="13.5" customHeight="1">
      <c r="A99" s="76"/>
      <c r="B99" s="76"/>
      <c r="C99" s="76"/>
      <c r="D99" s="76"/>
      <c r="E99" s="76"/>
      <c r="F99" s="76"/>
      <c r="G99" s="79" t="s">
        <v>10</v>
      </c>
      <c r="H99" s="78"/>
      <c r="I99" s="78"/>
    </row>
    <row r="100" spans="1:9" s="50" customFormat="1" ht="21" customHeight="1">
      <c r="A100" s="76"/>
      <c r="B100" s="76"/>
      <c r="C100" s="76"/>
      <c r="D100" s="76"/>
      <c r="E100" s="76"/>
      <c r="F100" s="76"/>
      <c r="G100" s="80" t="s">
        <v>11</v>
      </c>
      <c r="H100" s="78">
        <v>65084.97</v>
      </c>
      <c r="I100" s="78">
        <v>31535.78</v>
      </c>
    </row>
    <row r="101" spans="1:9" s="50" customFormat="1" ht="20.25" customHeight="1">
      <c r="A101" s="76"/>
      <c r="B101" s="76"/>
      <c r="C101" s="76"/>
      <c r="D101" s="76"/>
      <c r="E101" s="76"/>
      <c r="F101" s="76"/>
      <c r="G101" s="77" t="s">
        <v>72</v>
      </c>
      <c r="H101" s="78"/>
      <c r="I101" s="78"/>
    </row>
    <row r="102" spans="1:9" s="50" customFormat="1" ht="22.5" customHeight="1">
      <c r="A102" s="92" t="s">
        <v>27</v>
      </c>
      <c r="B102" s="93" t="s">
        <v>22</v>
      </c>
      <c r="C102" s="92" t="s">
        <v>151</v>
      </c>
      <c r="D102" s="93" t="s">
        <v>1</v>
      </c>
      <c r="E102" s="92">
        <v>720</v>
      </c>
      <c r="F102" s="92">
        <v>72095</v>
      </c>
      <c r="G102" s="92" t="s">
        <v>8</v>
      </c>
      <c r="H102" s="94">
        <f>SUM(H103,H107)</f>
        <v>107824.27</v>
      </c>
      <c r="I102" s="94">
        <f>SUM(I103,I107)</f>
        <v>42064.78</v>
      </c>
    </row>
    <row r="103" spans="1:9" s="50" customFormat="1" ht="21.75" customHeight="1">
      <c r="A103" s="76"/>
      <c r="B103" s="77" t="s">
        <v>77</v>
      </c>
      <c r="C103" s="76"/>
      <c r="D103" s="77"/>
      <c r="E103" s="76"/>
      <c r="F103" s="76"/>
      <c r="G103" s="76" t="s">
        <v>74</v>
      </c>
      <c r="H103" s="78">
        <f>SUM(H104:H106)</f>
        <v>2322.71</v>
      </c>
      <c r="I103" s="78">
        <f>SUM(I104:I106)</f>
        <v>2322.71</v>
      </c>
    </row>
    <row r="104" spans="1:9" s="50" customFormat="1" ht="12" customHeight="1">
      <c r="A104" s="76"/>
      <c r="B104" s="77" t="s">
        <v>78</v>
      </c>
      <c r="C104" s="76"/>
      <c r="D104" s="77"/>
      <c r="E104" s="76"/>
      <c r="F104" s="76"/>
      <c r="G104" s="79" t="s">
        <v>9</v>
      </c>
      <c r="H104" s="78">
        <v>2322.71</v>
      </c>
      <c r="I104" s="78">
        <v>2322.71</v>
      </c>
    </row>
    <row r="105" spans="1:9" s="50" customFormat="1" ht="21">
      <c r="A105" s="76"/>
      <c r="B105" s="77" t="s">
        <v>79</v>
      </c>
      <c r="C105" s="116"/>
      <c r="D105" s="77"/>
      <c r="E105" s="76"/>
      <c r="F105" s="76"/>
      <c r="G105" s="79" t="s">
        <v>10</v>
      </c>
      <c r="H105" s="78"/>
      <c r="I105" s="78"/>
    </row>
    <row r="106" spans="1:9" s="50" customFormat="1" ht="21" customHeight="1">
      <c r="A106" s="116"/>
      <c r="B106" s="116"/>
      <c r="C106" s="116"/>
      <c r="D106" s="116"/>
      <c r="E106" s="116"/>
      <c r="F106" s="116"/>
      <c r="G106" s="80" t="s">
        <v>11</v>
      </c>
      <c r="H106" s="78"/>
      <c r="I106" s="78"/>
    </row>
    <row r="107" spans="1:9" s="50" customFormat="1" ht="12.75">
      <c r="A107" s="76"/>
      <c r="B107" s="116"/>
      <c r="C107" s="116"/>
      <c r="D107" s="76"/>
      <c r="E107" s="116"/>
      <c r="F107" s="76"/>
      <c r="G107" s="76" t="s">
        <v>73</v>
      </c>
      <c r="H107" s="123">
        <f>SUM(H108:H110)</f>
        <v>105501.56</v>
      </c>
      <c r="I107" s="78">
        <f>SUM(I108:I110)</f>
        <v>39742.07</v>
      </c>
    </row>
    <row r="108" spans="1:9" s="50" customFormat="1" ht="12.75">
      <c r="A108" s="76"/>
      <c r="B108" s="116"/>
      <c r="C108" s="116"/>
      <c r="D108" s="116"/>
      <c r="E108" s="76"/>
      <c r="F108" s="76"/>
      <c r="G108" s="124" t="s">
        <v>9</v>
      </c>
      <c r="H108" s="123">
        <v>15825.23</v>
      </c>
      <c r="I108" s="78">
        <v>5961.3</v>
      </c>
    </row>
    <row r="109" spans="1:9" s="50" customFormat="1" ht="12.75">
      <c r="A109" s="116"/>
      <c r="B109" s="116"/>
      <c r="C109" s="116"/>
      <c r="D109" s="116"/>
      <c r="E109" s="76"/>
      <c r="F109" s="116"/>
      <c r="G109" s="124" t="s">
        <v>10</v>
      </c>
      <c r="H109" s="123"/>
      <c r="I109" s="78"/>
    </row>
    <row r="110" spans="1:9" s="50" customFormat="1" ht="21">
      <c r="A110" s="116"/>
      <c r="B110" s="116"/>
      <c r="C110" s="116"/>
      <c r="D110" s="116"/>
      <c r="E110" s="76"/>
      <c r="F110" s="116"/>
      <c r="G110" s="125" t="s">
        <v>11</v>
      </c>
      <c r="H110" s="123">
        <v>89676.33</v>
      </c>
      <c r="I110" s="78">
        <v>33780.77</v>
      </c>
    </row>
    <row r="111" spans="1:9" s="50" customFormat="1" ht="21">
      <c r="A111" s="116"/>
      <c r="B111" s="116"/>
      <c r="C111" s="116"/>
      <c r="D111" s="116"/>
      <c r="E111" s="76"/>
      <c r="F111" s="116"/>
      <c r="G111" s="126" t="s">
        <v>72</v>
      </c>
      <c r="H111" s="123"/>
      <c r="I111" s="78"/>
    </row>
    <row r="112" spans="1:9" ht="12" customHeight="1">
      <c r="A112" s="61" t="s">
        <v>36</v>
      </c>
      <c r="B112" s="62" t="s">
        <v>17</v>
      </c>
      <c r="C112" s="61" t="s">
        <v>153</v>
      </c>
      <c r="D112" s="62" t="s">
        <v>18</v>
      </c>
      <c r="E112" s="61">
        <v>853</v>
      </c>
      <c r="F112" s="61">
        <v>85395</v>
      </c>
      <c r="G112" s="61" t="s">
        <v>8</v>
      </c>
      <c r="H112" s="63">
        <f>SUM(H113,H117)</f>
        <v>273056</v>
      </c>
      <c r="I112" s="63">
        <f>SUM(I113,I117)</f>
        <v>108035.72</v>
      </c>
    </row>
    <row r="113" spans="1:9" ht="12.75" customHeight="1">
      <c r="A113" s="64"/>
      <c r="B113" s="65" t="s">
        <v>19</v>
      </c>
      <c r="C113" s="64"/>
      <c r="D113" s="65"/>
      <c r="E113" s="64"/>
      <c r="F113" s="64"/>
      <c r="G113" s="64" t="s">
        <v>74</v>
      </c>
      <c r="H113" s="66">
        <f>SUM(H114:H116)</f>
        <v>273056</v>
      </c>
      <c r="I113" s="66">
        <f>SUM(I114:I116)</f>
        <v>108035.72</v>
      </c>
    </row>
    <row r="114" spans="1:9" ht="32.25" customHeight="1">
      <c r="A114" s="64"/>
      <c r="B114" s="65" t="s">
        <v>70</v>
      </c>
      <c r="C114" s="64"/>
      <c r="D114" s="65"/>
      <c r="E114" s="64"/>
      <c r="F114" s="64"/>
      <c r="G114" s="67" t="s">
        <v>9</v>
      </c>
      <c r="H114" s="66">
        <v>28671</v>
      </c>
      <c r="I114" s="66">
        <v>10815</v>
      </c>
    </row>
    <row r="115" spans="1:9" ht="21.75" customHeight="1">
      <c r="A115" s="64"/>
      <c r="B115" s="65" t="s">
        <v>20</v>
      </c>
      <c r="C115" s="64"/>
      <c r="D115" s="65"/>
      <c r="E115" s="64"/>
      <c r="F115" s="64"/>
      <c r="G115" s="67" t="s">
        <v>10</v>
      </c>
      <c r="H115" s="66">
        <v>12287.4</v>
      </c>
      <c r="I115" s="66">
        <v>4635</v>
      </c>
    </row>
    <row r="116" spans="1:9" ht="22.5" customHeight="1">
      <c r="A116" s="64"/>
      <c r="B116" s="71"/>
      <c r="C116" s="64"/>
      <c r="D116" s="64"/>
      <c r="E116" s="64"/>
      <c r="F116" s="64"/>
      <c r="G116" s="68" t="s">
        <v>11</v>
      </c>
      <c r="H116" s="66">
        <v>232097.6</v>
      </c>
      <c r="I116" s="66">
        <v>92585.72</v>
      </c>
    </row>
    <row r="117" spans="1:9" ht="12.75" customHeight="1">
      <c r="A117" s="64"/>
      <c r="B117" s="64"/>
      <c r="C117" s="64"/>
      <c r="D117" s="64"/>
      <c r="E117" s="64"/>
      <c r="F117" s="64"/>
      <c r="G117" s="64" t="s">
        <v>73</v>
      </c>
      <c r="H117" s="66">
        <v>0</v>
      </c>
      <c r="I117" s="66">
        <f>SUM(I118:I120)</f>
        <v>0</v>
      </c>
    </row>
    <row r="118" spans="1:9" ht="12.75">
      <c r="A118" s="64"/>
      <c r="B118" s="64"/>
      <c r="C118" s="64"/>
      <c r="D118" s="64"/>
      <c r="E118" s="64"/>
      <c r="F118" s="64"/>
      <c r="G118" s="67" t="s">
        <v>9</v>
      </c>
      <c r="H118" s="66"/>
      <c r="I118" s="66"/>
    </row>
    <row r="119" spans="1:9" ht="12.75">
      <c r="A119" s="64"/>
      <c r="B119" s="64"/>
      <c r="C119" s="64"/>
      <c r="D119" s="64"/>
      <c r="E119" s="64"/>
      <c r="F119" s="64"/>
      <c r="G119" s="67" t="s">
        <v>10</v>
      </c>
      <c r="H119" s="66">
        <v>0</v>
      </c>
      <c r="I119" s="66"/>
    </row>
    <row r="120" spans="1:9" ht="21">
      <c r="A120" s="64"/>
      <c r="B120" s="64"/>
      <c r="C120" s="64"/>
      <c r="D120" s="64"/>
      <c r="E120" s="64"/>
      <c r="F120" s="64"/>
      <c r="G120" s="68" t="s">
        <v>11</v>
      </c>
      <c r="H120" s="66">
        <v>0</v>
      </c>
      <c r="I120" s="66"/>
    </row>
    <row r="121" spans="1:9" ht="21.75" customHeight="1">
      <c r="A121" s="72"/>
      <c r="B121" s="72"/>
      <c r="C121" s="72"/>
      <c r="D121" s="72"/>
      <c r="E121" s="72"/>
      <c r="F121" s="72"/>
      <c r="G121" s="73" t="s">
        <v>72</v>
      </c>
      <c r="H121" s="74"/>
      <c r="I121" s="75"/>
    </row>
    <row r="122" spans="1:9" s="50" customFormat="1" ht="12.75" customHeight="1" hidden="1">
      <c r="A122" s="92" t="s">
        <v>36</v>
      </c>
      <c r="B122" s="93" t="s">
        <v>17</v>
      </c>
      <c r="C122" s="110" t="s">
        <v>153</v>
      </c>
      <c r="D122" s="93" t="s">
        <v>18</v>
      </c>
      <c r="E122" s="92">
        <v>853</v>
      </c>
      <c r="F122" s="92">
        <v>85395</v>
      </c>
      <c r="G122" s="92" t="s">
        <v>8</v>
      </c>
      <c r="H122" s="94">
        <f>SUM(H123)</f>
        <v>0</v>
      </c>
      <c r="I122" s="94">
        <f>SUM(I123)</f>
        <v>0</v>
      </c>
    </row>
    <row r="123" spans="1:9" s="50" customFormat="1" ht="11.25" customHeight="1" hidden="1">
      <c r="A123" s="76"/>
      <c r="B123" s="77" t="s">
        <v>19</v>
      </c>
      <c r="C123" s="76"/>
      <c r="D123" s="77"/>
      <c r="E123" s="76"/>
      <c r="F123" s="76"/>
      <c r="G123" s="76" t="s">
        <v>74</v>
      </c>
      <c r="H123" s="78">
        <f>SUM(H124:H126)</f>
        <v>0</v>
      </c>
      <c r="I123" s="78">
        <f>SUM(I124:I126)</f>
        <v>0</v>
      </c>
    </row>
    <row r="124" spans="1:9" s="50" customFormat="1" ht="12.75" customHeight="1" hidden="1">
      <c r="A124" s="76"/>
      <c r="B124" s="131" t="s">
        <v>152</v>
      </c>
      <c r="C124" s="76"/>
      <c r="D124" s="77"/>
      <c r="E124" s="76"/>
      <c r="F124" s="76"/>
      <c r="G124" s="79" t="s">
        <v>9</v>
      </c>
      <c r="H124" s="78"/>
      <c r="I124" s="78"/>
    </row>
    <row r="125" spans="1:9" s="50" customFormat="1" ht="12.75" customHeight="1" hidden="1">
      <c r="A125" s="76"/>
      <c r="B125" s="132"/>
      <c r="C125" s="76"/>
      <c r="D125" s="77"/>
      <c r="E125" s="76"/>
      <c r="F125" s="76"/>
      <c r="G125" s="79" t="s">
        <v>10</v>
      </c>
      <c r="H125" s="78"/>
      <c r="I125" s="78"/>
    </row>
    <row r="126" spans="1:9" s="50" customFormat="1" ht="19.5" customHeight="1" hidden="1">
      <c r="A126" s="76"/>
      <c r="B126" s="132"/>
      <c r="C126" s="76"/>
      <c r="D126" s="76"/>
      <c r="E126" s="76"/>
      <c r="F126" s="76"/>
      <c r="G126" s="80" t="s">
        <v>11</v>
      </c>
      <c r="H126" s="78"/>
      <c r="I126" s="78"/>
    </row>
    <row r="127" spans="1:9" ht="11.25" customHeight="1" hidden="1">
      <c r="A127" s="64"/>
      <c r="B127" s="135" t="s">
        <v>20</v>
      </c>
      <c r="C127" s="64"/>
      <c r="D127" s="64"/>
      <c r="E127" s="64"/>
      <c r="F127" s="64"/>
      <c r="G127" s="64" t="s">
        <v>73</v>
      </c>
      <c r="H127" s="66">
        <v>0</v>
      </c>
      <c r="I127" s="66">
        <f>SUM(I128:I130)</f>
        <v>0</v>
      </c>
    </row>
    <row r="128" spans="1:9" ht="12.75" hidden="1">
      <c r="A128" s="64"/>
      <c r="B128" s="135"/>
      <c r="C128" s="64"/>
      <c r="D128" s="64"/>
      <c r="E128" s="64"/>
      <c r="F128" s="64"/>
      <c r="G128" s="67" t="s">
        <v>9</v>
      </c>
      <c r="H128" s="66"/>
      <c r="I128" s="66"/>
    </row>
    <row r="129" spans="1:9" ht="12.75" hidden="1">
      <c r="A129" s="64"/>
      <c r="B129" s="64"/>
      <c r="C129" s="64"/>
      <c r="D129" s="64"/>
      <c r="E129" s="64"/>
      <c r="F129" s="64"/>
      <c r="G129" s="67" t="s">
        <v>10</v>
      </c>
      <c r="H129" s="66"/>
      <c r="I129" s="66"/>
    </row>
    <row r="130" spans="1:9" ht="21" hidden="1">
      <c r="A130" s="64"/>
      <c r="B130" s="64"/>
      <c r="C130" s="64"/>
      <c r="D130" s="64"/>
      <c r="E130" s="64"/>
      <c r="F130" s="64"/>
      <c r="G130" s="68" t="s">
        <v>11</v>
      </c>
      <c r="H130" s="66"/>
      <c r="I130" s="66"/>
    </row>
    <row r="131" spans="1:9" ht="21" customHeight="1" hidden="1">
      <c r="A131" s="95"/>
      <c r="B131" s="95"/>
      <c r="C131" s="95"/>
      <c r="D131" s="95"/>
      <c r="E131" s="95"/>
      <c r="F131" s="95"/>
      <c r="G131" s="96" t="s">
        <v>72</v>
      </c>
      <c r="H131" s="75"/>
      <c r="I131" s="75"/>
    </row>
    <row r="132" spans="1:9" s="50" customFormat="1" ht="12.75" customHeight="1" hidden="1">
      <c r="A132" s="76" t="s">
        <v>36</v>
      </c>
      <c r="B132" s="77" t="s">
        <v>17</v>
      </c>
      <c r="C132" s="76" t="s">
        <v>112</v>
      </c>
      <c r="D132" s="77" t="s">
        <v>1</v>
      </c>
      <c r="E132" s="76">
        <v>853</v>
      </c>
      <c r="F132" s="76">
        <v>85395</v>
      </c>
      <c r="G132" s="76" t="s">
        <v>8</v>
      </c>
      <c r="H132" s="78">
        <f>SUM(H133)</f>
        <v>0</v>
      </c>
      <c r="I132" s="78">
        <f>SUM(I133)</f>
        <v>0</v>
      </c>
    </row>
    <row r="133" spans="1:9" s="50" customFormat="1" ht="11.25" customHeight="1" hidden="1">
      <c r="A133" s="76"/>
      <c r="B133" s="77" t="s">
        <v>111</v>
      </c>
      <c r="C133" s="76"/>
      <c r="D133" s="77"/>
      <c r="E133" s="76"/>
      <c r="F133" s="76"/>
      <c r="G133" s="76" t="s">
        <v>74</v>
      </c>
      <c r="H133" s="78">
        <f>SUM(H134:H136)</f>
        <v>0</v>
      </c>
      <c r="I133" s="78">
        <f>SUM(I134:I136)</f>
        <v>0</v>
      </c>
    </row>
    <row r="134" spans="1:9" s="50" customFormat="1" ht="12.75" customHeight="1" hidden="1">
      <c r="A134" s="76"/>
      <c r="B134" s="131" t="s">
        <v>128</v>
      </c>
      <c r="C134" s="76"/>
      <c r="D134" s="77"/>
      <c r="E134" s="76"/>
      <c r="F134" s="76"/>
      <c r="G134" s="79" t="s">
        <v>9</v>
      </c>
      <c r="H134" s="78"/>
      <c r="I134" s="78"/>
    </row>
    <row r="135" spans="1:9" s="50" customFormat="1" ht="12.75" customHeight="1" hidden="1">
      <c r="A135" s="76"/>
      <c r="B135" s="132"/>
      <c r="C135" s="76"/>
      <c r="D135" s="77"/>
      <c r="E135" s="76"/>
      <c r="F135" s="76"/>
      <c r="G135" s="79" t="s">
        <v>10</v>
      </c>
      <c r="H135" s="78">
        <v>0</v>
      </c>
      <c r="I135" s="78">
        <v>0</v>
      </c>
    </row>
    <row r="136" spans="1:9" s="50" customFormat="1" ht="19.5" customHeight="1" hidden="1">
      <c r="A136" s="76"/>
      <c r="B136" s="132"/>
      <c r="C136" s="76"/>
      <c r="D136" s="76"/>
      <c r="E136" s="76"/>
      <c r="F136" s="76"/>
      <c r="G136" s="80" t="s">
        <v>11</v>
      </c>
      <c r="H136" s="78">
        <v>0</v>
      </c>
      <c r="I136" s="78">
        <v>0</v>
      </c>
    </row>
    <row r="137" spans="1:9" ht="11.25" customHeight="1" hidden="1">
      <c r="A137" s="64"/>
      <c r="B137" s="77" t="s">
        <v>113</v>
      </c>
      <c r="C137" s="64"/>
      <c r="D137" s="64"/>
      <c r="E137" s="64"/>
      <c r="F137" s="64"/>
      <c r="G137" s="64" t="s">
        <v>73</v>
      </c>
      <c r="H137" s="66">
        <v>0</v>
      </c>
      <c r="I137" s="66">
        <f>SUM(I138:I140)</f>
        <v>0</v>
      </c>
    </row>
    <row r="138" spans="1:9" ht="12.75" hidden="1">
      <c r="A138" s="64"/>
      <c r="B138" s="64"/>
      <c r="C138" s="64"/>
      <c r="D138" s="64"/>
      <c r="E138" s="64"/>
      <c r="F138" s="64"/>
      <c r="G138" s="67" t="s">
        <v>9</v>
      </c>
      <c r="H138" s="66"/>
      <c r="I138" s="66"/>
    </row>
    <row r="139" spans="1:9" ht="12.75" hidden="1">
      <c r="A139" s="64"/>
      <c r="B139" s="64"/>
      <c r="C139" s="64"/>
      <c r="D139" s="64"/>
      <c r="E139" s="64"/>
      <c r="F139" s="64"/>
      <c r="G139" s="67" t="s">
        <v>10</v>
      </c>
      <c r="H139" s="66"/>
      <c r="I139" s="66"/>
    </row>
    <row r="140" spans="1:9" ht="21" hidden="1">
      <c r="A140" s="64"/>
      <c r="B140" s="64"/>
      <c r="C140" s="64"/>
      <c r="D140" s="64"/>
      <c r="E140" s="64"/>
      <c r="F140" s="64"/>
      <c r="G140" s="68" t="s">
        <v>11</v>
      </c>
      <c r="H140" s="66"/>
      <c r="I140" s="66"/>
    </row>
    <row r="141" spans="1:9" ht="21" customHeight="1" hidden="1">
      <c r="A141" s="95"/>
      <c r="B141" s="95"/>
      <c r="C141" s="95"/>
      <c r="D141" s="95"/>
      <c r="E141" s="95"/>
      <c r="F141" s="95"/>
      <c r="G141" s="96" t="s">
        <v>72</v>
      </c>
      <c r="H141" s="75"/>
      <c r="I141" s="75"/>
    </row>
    <row r="142" spans="1:9" s="50" customFormat="1" ht="13.5" customHeight="1" hidden="1">
      <c r="A142" s="76" t="s">
        <v>129</v>
      </c>
      <c r="B142" s="77" t="s">
        <v>17</v>
      </c>
      <c r="C142" s="76" t="s">
        <v>115</v>
      </c>
      <c r="D142" s="77" t="s">
        <v>1</v>
      </c>
      <c r="E142" s="76">
        <v>853</v>
      </c>
      <c r="F142" s="76">
        <v>85395</v>
      </c>
      <c r="G142" s="76" t="s">
        <v>8</v>
      </c>
      <c r="H142" s="78">
        <f>SUM(H143)</f>
        <v>0</v>
      </c>
      <c r="I142" s="78">
        <f>SUM(I143)</f>
        <v>0</v>
      </c>
    </row>
    <row r="143" spans="1:9" s="50" customFormat="1" ht="14.25" customHeight="1" hidden="1">
      <c r="A143" s="76"/>
      <c r="B143" s="77" t="s">
        <v>130</v>
      </c>
      <c r="C143" s="76"/>
      <c r="D143" s="77"/>
      <c r="E143" s="76"/>
      <c r="F143" s="76"/>
      <c r="G143" s="76" t="s">
        <v>74</v>
      </c>
      <c r="H143" s="78">
        <f>SUM(H144:H146)</f>
        <v>0</v>
      </c>
      <c r="I143" s="78">
        <f>SUM(I144:I146)</f>
        <v>0</v>
      </c>
    </row>
    <row r="144" spans="1:9" s="50" customFormat="1" ht="12.75" customHeight="1" hidden="1">
      <c r="A144" s="76"/>
      <c r="B144" s="131" t="s">
        <v>131</v>
      </c>
      <c r="C144" s="76"/>
      <c r="D144" s="77"/>
      <c r="E144" s="76"/>
      <c r="F144" s="76"/>
      <c r="G144" s="79" t="s">
        <v>9</v>
      </c>
      <c r="H144" s="78"/>
      <c r="I144" s="78"/>
    </row>
    <row r="145" spans="1:9" s="50" customFormat="1" ht="12.75" customHeight="1" hidden="1">
      <c r="A145" s="76"/>
      <c r="B145" s="132"/>
      <c r="C145" s="76"/>
      <c r="D145" s="77"/>
      <c r="E145" s="76"/>
      <c r="F145" s="76"/>
      <c r="G145" s="79" t="s">
        <v>10</v>
      </c>
      <c r="H145" s="78">
        <v>0</v>
      </c>
      <c r="I145" s="78">
        <v>0</v>
      </c>
    </row>
    <row r="146" spans="1:9" s="50" customFormat="1" ht="19.5" customHeight="1" hidden="1">
      <c r="A146" s="76"/>
      <c r="B146" s="132"/>
      <c r="C146" s="76"/>
      <c r="D146" s="76"/>
      <c r="E146" s="76"/>
      <c r="F146" s="76"/>
      <c r="G146" s="80" t="s">
        <v>11</v>
      </c>
      <c r="H146" s="78">
        <v>0</v>
      </c>
      <c r="I146" s="78">
        <v>0</v>
      </c>
    </row>
    <row r="147" spans="1:9" ht="19.5" customHeight="1" hidden="1">
      <c r="A147" s="64"/>
      <c r="B147" s="77" t="s">
        <v>132</v>
      </c>
      <c r="C147" s="64"/>
      <c r="D147" s="64"/>
      <c r="E147" s="64"/>
      <c r="F147" s="64"/>
      <c r="G147" s="64" t="s">
        <v>73</v>
      </c>
      <c r="H147" s="66">
        <v>0</v>
      </c>
      <c r="I147" s="66">
        <f>SUM(I148:I150)</f>
        <v>0</v>
      </c>
    </row>
    <row r="148" spans="1:9" ht="12.75" hidden="1">
      <c r="A148" s="64"/>
      <c r="B148" s="77" t="s">
        <v>116</v>
      </c>
      <c r="C148" s="64"/>
      <c r="D148" s="64"/>
      <c r="E148" s="64"/>
      <c r="F148" s="64"/>
      <c r="G148" s="67" t="s">
        <v>9</v>
      </c>
      <c r="H148" s="66"/>
      <c r="I148" s="66"/>
    </row>
    <row r="149" spans="1:9" ht="12.75" hidden="1">
      <c r="A149" s="64"/>
      <c r="B149" s="64"/>
      <c r="C149" s="64"/>
      <c r="D149" s="64"/>
      <c r="E149" s="64"/>
      <c r="F149" s="64"/>
      <c r="G149" s="67" t="s">
        <v>10</v>
      </c>
      <c r="H149" s="66"/>
      <c r="I149" s="66"/>
    </row>
    <row r="150" spans="1:9" ht="21" hidden="1">
      <c r="A150" s="64"/>
      <c r="B150" s="64"/>
      <c r="C150" s="64"/>
      <c r="D150" s="64"/>
      <c r="E150" s="64"/>
      <c r="F150" s="64"/>
      <c r="G150" s="68" t="s">
        <v>11</v>
      </c>
      <c r="H150" s="66"/>
      <c r="I150" s="66"/>
    </row>
    <row r="151" spans="1:9" ht="20.25" customHeight="1" hidden="1">
      <c r="A151" s="64"/>
      <c r="B151" s="64"/>
      <c r="C151" s="64"/>
      <c r="D151" s="64"/>
      <c r="E151" s="64"/>
      <c r="F151" s="64"/>
      <c r="G151" s="65" t="s">
        <v>72</v>
      </c>
      <c r="H151" s="66"/>
      <c r="I151" s="66"/>
    </row>
    <row r="152" spans="1:9" s="22" customFormat="1" ht="12" customHeight="1">
      <c r="A152" s="81"/>
      <c r="B152" s="84" t="s">
        <v>75</v>
      </c>
      <c r="C152" s="84"/>
      <c r="D152" s="84"/>
      <c r="E152" s="84"/>
      <c r="F152" s="84"/>
      <c r="G152" s="84"/>
      <c r="H152" s="85">
        <f aca="true" t="shared" si="0" ref="H152:I161">SUM(H10,H20,H30,H40,H50,H61,H72,H82,H92,H102,H112,H122,H132,H142)</f>
        <v>1714706.94</v>
      </c>
      <c r="I152" s="85">
        <f t="shared" si="0"/>
        <v>1314949.53</v>
      </c>
    </row>
    <row r="153" spans="1:9" ht="11.25" customHeight="1">
      <c r="A153" s="82"/>
      <c r="B153" s="86" t="s">
        <v>74</v>
      </c>
      <c r="C153" s="86"/>
      <c r="D153" s="86"/>
      <c r="E153" s="86"/>
      <c r="F153" s="86"/>
      <c r="G153" s="86"/>
      <c r="H153" s="85">
        <f t="shared" si="0"/>
        <v>283775.83</v>
      </c>
      <c r="I153" s="85">
        <f t="shared" si="0"/>
        <v>118755.55</v>
      </c>
    </row>
    <row r="154" spans="1:9" ht="12.75">
      <c r="A154" s="82"/>
      <c r="B154" s="87" t="s">
        <v>9</v>
      </c>
      <c r="C154" s="86"/>
      <c r="D154" s="86"/>
      <c r="E154" s="86"/>
      <c r="F154" s="86"/>
      <c r="G154" s="86"/>
      <c r="H154" s="85">
        <f t="shared" si="0"/>
        <v>30993.71</v>
      </c>
      <c r="I154" s="85">
        <f t="shared" si="0"/>
        <v>13137.71</v>
      </c>
    </row>
    <row r="155" spans="1:9" ht="12.75">
      <c r="A155" s="82"/>
      <c r="B155" s="87" t="s">
        <v>10</v>
      </c>
      <c r="C155" s="86"/>
      <c r="D155" s="86"/>
      <c r="E155" s="86"/>
      <c r="F155" s="86"/>
      <c r="G155" s="86"/>
      <c r="H155" s="85">
        <f t="shared" si="0"/>
        <v>20684.52</v>
      </c>
      <c r="I155" s="85">
        <f t="shared" si="0"/>
        <v>13032.12</v>
      </c>
    </row>
    <row r="156" spans="1:9" ht="12.75">
      <c r="A156" s="82"/>
      <c r="B156" s="88" t="s">
        <v>11</v>
      </c>
      <c r="C156" s="86"/>
      <c r="D156" s="86"/>
      <c r="E156" s="86"/>
      <c r="F156" s="86"/>
      <c r="G156" s="89"/>
      <c r="H156" s="85">
        <f t="shared" si="0"/>
        <v>232097.6</v>
      </c>
      <c r="I156" s="85">
        <f t="shared" si="0"/>
        <v>92585.72</v>
      </c>
    </row>
    <row r="157" spans="1:9" ht="12.75">
      <c r="A157" s="82"/>
      <c r="B157" s="86" t="s">
        <v>73</v>
      </c>
      <c r="C157" s="86"/>
      <c r="D157" s="86"/>
      <c r="E157" s="86"/>
      <c r="F157" s="86"/>
      <c r="G157" s="86"/>
      <c r="H157" s="85">
        <f t="shared" si="0"/>
        <v>1430931.11</v>
      </c>
      <c r="I157" s="85">
        <f t="shared" si="0"/>
        <v>1196193.98</v>
      </c>
    </row>
    <row r="158" spans="1:9" ht="12.75">
      <c r="A158" s="82"/>
      <c r="B158" s="87" t="s">
        <v>9</v>
      </c>
      <c r="C158" s="86"/>
      <c r="D158" s="86"/>
      <c r="E158" s="86"/>
      <c r="F158" s="86"/>
      <c r="G158" s="86"/>
      <c r="H158" s="85">
        <f t="shared" si="0"/>
        <v>715488.23</v>
      </c>
      <c r="I158" s="85">
        <f t="shared" si="0"/>
        <v>615097.76</v>
      </c>
    </row>
    <row r="159" spans="1:9" ht="12.75">
      <c r="A159" s="82"/>
      <c r="B159" s="87" t="s">
        <v>10</v>
      </c>
      <c r="C159" s="86"/>
      <c r="D159" s="86"/>
      <c r="E159" s="86"/>
      <c r="F159" s="86"/>
      <c r="G159" s="86"/>
      <c r="H159" s="85">
        <f t="shared" si="0"/>
        <v>0</v>
      </c>
      <c r="I159" s="85">
        <f t="shared" si="0"/>
        <v>0</v>
      </c>
    </row>
    <row r="160" spans="1:9" ht="12.75">
      <c r="A160" s="82"/>
      <c r="B160" s="88" t="s">
        <v>11</v>
      </c>
      <c r="C160" s="86"/>
      <c r="D160" s="86"/>
      <c r="E160" s="86"/>
      <c r="F160" s="86"/>
      <c r="G160" s="86"/>
      <c r="H160" s="85">
        <f t="shared" si="0"/>
        <v>715442.88</v>
      </c>
      <c r="I160" s="85">
        <f t="shared" si="0"/>
        <v>581096.22</v>
      </c>
    </row>
    <row r="161" spans="1:9" ht="21" customHeight="1">
      <c r="A161" s="83"/>
      <c r="B161" s="90" t="s">
        <v>72</v>
      </c>
      <c r="C161" s="91"/>
      <c r="D161" s="91"/>
      <c r="E161" s="91"/>
      <c r="F161" s="91"/>
      <c r="G161" s="91"/>
      <c r="H161" s="111">
        <f t="shared" si="0"/>
        <v>441604.59</v>
      </c>
      <c r="I161" s="111">
        <f t="shared" si="0"/>
        <v>441604.59</v>
      </c>
    </row>
  </sheetData>
  <sheetProtection/>
  <mergeCells count="21">
    <mergeCell ref="B33:B39"/>
    <mergeCell ref="F7:F8"/>
    <mergeCell ref="B124:B126"/>
    <mergeCell ref="I7:I8"/>
    <mergeCell ref="B144:B146"/>
    <mergeCell ref="B13:B19"/>
    <mergeCell ref="B54:B60"/>
    <mergeCell ref="B65:B71"/>
    <mergeCell ref="B75:B81"/>
    <mergeCell ref="B127:B128"/>
    <mergeCell ref="B134:B136"/>
    <mergeCell ref="B43:B49"/>
    <mergeCell ref="B85:B91"/>
    <mergeCell ref="B23:B29"/>
    <mergeCell ref="A5:I5"/>
    <mergeCell ref="A7:A8"/>
    <mergeCell ref="B7:B8"/>
    <mergeCell ref="C7:C8"/>
    <mergeCell ref="D7:D8"/>
    <mergeCell ref="E7:E8"/>
    <mergeCell ref="G7:H7"/>
  </mergeCells>
  <printOptions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  <rowBreaks count="2" manualBreakCount="2">
    <brk id="91" max="8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24" sqref="A24"/>
    </sheetView>
  </sheetViews>
  <sheetFormatPr defaultColWidth="9.00390625" defaultRowHeight="12.75"/>
  <cols>
    <col min="1" max="1" width="5.625" style="15" customWidth="1"/>
    <col min="2" max="2" width="4.875" style="15" bestFit="1" customWidth="1"/>
    <col min="3" max="3" width="6.125" style="15" bestFit="1" customWidth="1"/>
    <col min="4" max="4" width="21.375" style="15" customWidth="1"/>
    <col min="5" max="5" width="10.625" style="38" customWidth="1"/>
    <col min="6" max="6" width="11.25390625" style="38" customWidth="1"/>
    <col min="7" max="7" width="10.125" style="38" customWidth="1"/>
    <col min="8" max="8" width="9.875" style="38" customWidth="1"/>
    <col min="9" max="9" width="12.625" style="38" customWidth="1"/>
    <col min="10" max="10" width="2.875" style="15" customWidth="1"/>
    <col min="11" max="11" width="11.00390625" style="38" customWidth="1"/>
    <col min="12" max="12" width="12.875" style="38" customWidth="1"/>
    <col min="13" max="13" width="15.25390625" style="15" customWidth="1"/>
    <col min="14" max="16384" width="9.125" style="15" customWidth="1"/>
  </cols>
  <sheetData>
    <row r="1" spans="11:13" ht="15.75" customHeight="1">
      <c r="K1" s="156" t="s">
        <v>168</v>
      </c>
      <c r="L1" s="156"/>
      <c r="M1" s="156"/>
    </row>
    <row r="2" spans="11:13" ht="11.25" customHeight="1">
      <c r="K2" s="156"/>
      <c r="L2" s="156"/>
      <c r="M2" s="156"/>
    </row>
    <row r="3" spans="11:13" ht="10.5" customHeight="1">
      <c r="K3" s="156"/>
      <c r="L3" s="156"/>
      <c r="M3" s="156"/>
    </row>
    <row r="4" spans="11:13" ht="11.25" customHeight="1">
      <c r="K4" s="156"/>
      <c r="L4" s="156"/>
      <c r="M4" s="156"/>
    </row>
    <row r="5" spans="1:13" ht="16.5" customHeight="1">
      <c r="A5" s="179" t="s">
        <v>148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</row>
    <row r="6" spans="1:13" ht="9.75" customHeight="1">
      <c r="A6" s="14"/>
      <c r="B6" s="14"/>
      <c r="C6" s="14"/>
      <c r="D6" s="14"/>
      <c r="E6" s="36"/>
      <c r="F6" s="36"/>
      <c r="G6" s="36"/>
      <c r="H6" s="36"/>
      <c r="I6" s="36"/>
      <c r="J6" s="14"/>
      <c r="K6" s="36"/>
      <c r="L6" s="36"/>
      <c r="M6" s="4" t="s">
        <v>48</v>
      </c>
    </row>
    <row r="7" spans="1:13" s="47" customFormat="1" ht="9.75" customHeight="1">
      <c r="A7" s="137" t="s">
        <v>56</v>
      </c>
      <c r="B7" s="137" t="s">
        <v>28</v>
      </c>
      <c r="C7" s="137" t="s">
        <v>47</v>
      </c>
      <c r="D7" s="138" t="s">
        <v>71</v>
      </c>
      <c r="E7" s="140" t="s">
        <v>57</v>
      </c>
      <c r="F7" s="173" t="s">
        <v>62</v>
      </c>
      <c r="G7" s="174"/>
      <c r="H7" s="174"/>
      <c r="I7" s="174"/>
      <c r="J7" s="174"/>
      <c r="K7" s="174"/>
      <c r="L7" s="175"/>
      <c r="M7" s="138" t="s">
        <v>60</v>
      </c>
    </row>
    <row r="8" spans="1:13" s="47" customFormat="1" ht="8.25" customHeight="1">
      <c r="A8" s="137"/>
      <c r="B8" s="137"/>
      <c r="C8" s="137"/>
      <c r="D8" s="138"/>
      <c r="E8" s="140"/>
      <c r="F8" s="139" t="s">
        <v>159</v>
      </c>
      <c r="G8" s="138" t="s">
        <v>35</v>
      </c>
      <c r="H8" s="138"/>
      <c r="I8" s="138"/>
      <c r="J8" s="138"/>
      <c r="K8" s="138"/>
      <c r="L8" s="138"/>
      <c r="M8" s="138"/>
    </row>
    <row r="9" spans="1:13" s="47" customFormat="1" ht="8.25" customHeight="1">
      <c r="A9" s="137"/>
      <c r="B9" s="137"/>
      <c r="C9" s="137"/>
      <c r="D9" s="138"/>
      <c r="E9" s="140"/>
      <c r="F9" s="139"/>
      <c r="G9" s="140" t="s">
        <v>67</v>
      </c>
      <c r="H9" s="140" t="s">
        <v>63</v>
      </c>
      <c r="I9" s="115" t="s">
        <v>31</v>
      </c>
      <c r="J9" s="162" t="s">
        <v>68</v>
      </c>
      <c r="K9" s="163"/>
      <c r="L9" s="140" t="s">
        <v>64</v>
      </c>
      <c r="M9" s="138"/>
    </row>
    <row r="10" spans="1:13" s="47" customFormat="1" ht="9.75" customHeight="1">
      <c r="A10" s="137"/>
      <c r="B10" s="137"/>
      <c r="C10" s="137"/>
      <c r="D10" s="138"/>
      <c r="E10" s="140"/>
      <c r="F10" s="139"/>
      <c r="G10" s="140"/>
      <c r="H10" s="140"/>
      <c r="I10" s="141" t="s">
        <v>89</v>
      </c>
      <c r="J10" s="164"/>
      <c r="K10" s="165"/>
      <c r="L10" s="140"/>
      <c r="M10" s="138"/>
    </row>
    <row r="11" spans="1:13" s="16" customFormat="1" ht="42" customHeight="1">
      <c r="A11" s="137"/>
      <c r="B11" s="137"/>
      <c r="C11" s="137"/>
      <c r="D11" s="138"/>
      <c r="E11" s="140"/>
      <c r="F11" s="139"/>
      <c r="G11" s="140"/>
      <c r="H11" s="140"/>
      <c r="I11" s="142"/>
      <c r="J11" s="166"/>
      <c r="K11" s="167"/>
      <c r="L11" s="140"/>
      <c r="M11" s="138"/>
    </row>
    <row r="12" spans="1:13" ht="9" customHeight="1">
      <c r="A12" s="17">
        <v>1</v>
      </c>
      <c r="B12" s="17">
        <v>2</v>
      </c>
      <c r="C12" s="17">
        <v>3</v>
      </c>
      <c r="D12" s="17">
        <v>4</v>
      </c>
      <c r="E12" s="39">
        <v>5</v>
      </c>
      <c r="F12" s="39">
        <v>6</v>
      </c>
      <c r="G12" s="39">
        <v>7</v>
      </c>
      <c r="H12" s="39">
        <v>8</v>
      </c>
      <c r="I12" s="40">
        <v>9</v>
      </c>
      <c r="J12" s="160">
        <v>10</v>
      </c>
      <c r="K12" s="161"/>
      <c r="L12" s="39">
        <v>11</v>
      </c>
      <c r="M12" s="39">
        <v>12</v>
      </c>
    </row>
    <row r="13" spans="1:13" ht="10.5" customHeight="1">
      <c r="A13" s="180" t="s">
        <v>86</v>
      </c>
      <c r="B13" s="181"/>
      <c r="C13" s="181"/>
      <c r="D13" s="182"/>
      <c r="E13" s="39"/>
      <c r="F13" s="39"/>
      <c r="G13" s="39"/>
      <c r="H13" s="39"/>
      <c r="I13" s="40"/>
      <c r="J13" s="40"/>
      <c r="K13" s="39"/>
      <c r="L13" s="39"/>
      <c r="M13" s="46"/>
    </row>
    <row r="14" spans="1:13" s="32" customFormat="1" ht="28.5" customHeight="1">
      <c r="A14" s="183">
        <v>1</v>
      </c>
      <c r="B14" s="186">
        <v>10</v>
      </c>
      <c r="C14" s="147">
        <v>1010</v>
      </c>
      <c r="D14" s="150" t="s">
        <v>120</v>
      </c>
      <c r="E14" s="157">
        <v>1108859</v>
      </c>
      <c r="F14" s="157">
        <v>979351</v>
      </c>
      <c r="G14" s="157">
        <v>537741.33</v>
      </c>
      <c r="H14" s="157">
        <v>0</v>
      </c>
      <c r="I14" s="157">
        <v>0</v>
      </c>
      <c r="J14" s="119" t="s">
        <v>23</v>
      </c>
      <c r="K14" s="176">
        <v>0</v>
      </c>
      <c r="L14" s="170">
        <v>441609.67</v>
      </c>
      <c r="M14" s="168" t="s">
        <v>1</v>
      </c>
    </row>
    <row r="15" spans="1:13" s="32" customFormat="1" ht="27" customHeight="1">
      <c r="A15" s="184"/>
      <c r="B15" s="187"/>
      <c r="C15" s="148"/>
      <c r="D15" s="151"/>
      <c r="E15" s="158"/>
      <c r="F15" s="158"/>
      <c r="G15" s="158"/>
      <c r="H15" s="158"/>
      <c r="I15" s="158"/>
      <c r="J15" s="119" t="s">
        <v>24</v>
      </c>
      <c r="K15" s="177"/>
      <c r="L15" s="171"/>
      <c r="M15" s="169"/>
    </row>
    <row r="16" spans="1:13" s="32" customFormat="1" ht="30.75" customHeight="1">
      <c r="A16" s="184"/>
      <c r="B16" s="187"/>
      <c r="C16" s="148"/>
      <c r="D16" s="151"/>
      <c r="E16" s="158"/>
      <c r="F16" s="158"/>
      <c r="G16" s="158"/>
      <c r="H16" s="158"/>
      <c r="I16" s="158"/>
      <c r="J16" s="120" t="s">
        <v>25</v>
      </c>
      <c r="K16" s="177"/>
      <c r="L16" s="171"/>
      <c r="M16" s="169"/>
    </row>
    <row r="17" spans="1:13" s="32" customFormat="1" ht="30.75" customHeight="1">
      <c r="A17" s="185"/>
      <c r="B17" s="187"/>
      <c r="C17" s="149"/>
      <c r="D17" s="152"/>
      <c r="E17" s="159"/>
      <c r="F17" s="159"/>
      <c r="G17" s="159"/>
      <c r="H17" s="159"/>
      <c r="I17" s="159"/>
      <c r="J17" s="119" t="s">
        <v>26</v>
      </c>
      <c r="K17" s="178"/>
      <c r="L17" s="172"/>
      <c r="M17" s="169"/>
    </row>
    <row r="18" spans="1:13" s="57" customFormat="1" ht="120" customHeight="1">
      <c r="A18" s="51">
        <v>2</v>
      </c>
      <c r="B18" s="52">
        <v>600</v>
      </c>
      <c r="C18" s="52">
        <v>60014</v>
      </c>
      <c r="D18" s="113" t="s">
        <v>167</v>
      </c>
      <c r="E18" s="54">
        <v>550000</v>
      </c>
      <c r="F18" s="54">
        <v>550000</v>
      </c>
      <c r="G18" s="54">
        <v>80000</v>
      </c>
      <c r="H18" s="54">
        <v>470000</v>
      </c>
      <c r="I18" s="54">
        <v>0</v>
      </c>
      <c r="J18" s="55" t="s">
        <v>61</v>
      </c>
      <c r="K18" s="54">
        <v>0</v>
      </c>
      <c r="L18" s="54">
        <v>0</v>
      </c>
      <c r="M18" s="56" t="s">
        <v>1</v>
      </c>
    </row>
    <row r="19" spans="1:13" s="57" customFormat="1" ht="40.5" customHeight="1">
      <c r="A19" s="51">
        <v>3</v>
      </c>
      <c r="B19" s="52">
        <v>600</v>
      </c>
      <c r="C19" s="52">
        <v>60016</v>
      </c>
      <c r="D19" s="53" t="s">
        <v>141</v>
      </c>
      <c r="E19" s="54">
        <v>940000</v>
      </c>
      <c r="F19" s="54">
        <v>140000</v>
      </c>
      <c r="G19" s="54">
        <v>140000</v>
      </c>
      <c r="H19" s="54">
        <v>0</v>
      </c>
      <c r="I19" s="54">
        <v>0</v>
      </c>
      <c r="J19" s="55" t="s">
        <v>61</v>
      </c>
      <c r="K19" s="54">
        <v>0</v>
      </c>
      <c r="L19" s="54">
        <v>0</v>
      </c>
      <c r="M19" s="56" t="s">
        <v>1</v>
      </c>
    </row>
    <row r="20" spans="1:13" s="57" customFormat="1" ht="73.5" customHeight="1">
      <c r="A20" s="51">
        <v>4</v>
      </c>
      <c r="B20" s="52">
        <v>600</v>
      </c>
      <c r="C20" s="52">
        <v>60016</v>
      </c>
      <c r="D20" s="112" t="s">
        <v>155</v>
      </c>
      <c r="E20" s="54">
        <v>1100000</v>
      </c>
      <c r="F20" s="54">
        <v>20000</v>
      </c>
      <c r="G20" s="54">
        <v>20000</v>
      </c>
      <c r="H20" s="54">
        <v>0</v>
      </c>
      <c r="I20" s="54">
        <v>0</v>
      </c>
      <c r="J20" s="55" t="s">
        <v>61</v>
      </c>
      <c r="K20" s="54">
        <v>0</v>
      </c>
      <c r="L20" s="54">
        <v>0</v>
      </c>
      <c r="M20" s="56" t="s">
        <v>1</v>
      </c>
    </row>
    <row r="21" spans="1:13" s="57" customFormat="1" ht="74.25" customHeight="1">
      <c r="A21" s="51">
        <v>5</v>
      </c>
      <c r="B21" s="52">
        <v>600</v>
      </c>
      <c r="C21" s="52">
        <v>60016</v>
      </c>
      <c r="D21" s="53" t="s">
        <v>154</v>
      </c>
      <c r="E21" s="54">
        <v>800000</v>
      </c>
      <c r="F21" s="54">
        <v>20000</v>
      </c>
      <c r="G21" s="54">
        <v>20000</v>
      </c>
      <c r="H21" s="54">
        <v>0</v>
      </c>
      <c r="I21" s="54">
        <v>0</v>
      </c>
      <c r="J21" s="55" t="s">
        <v>61</v>
      </c>
      <c r="K21" s="54">
        <v>0</v>
      </c>
      <c r="L21" s="54">
        <v>0</v>
      </c>
      <c r="M21" s="56" t="s">
        <v>1</v>
      </c>
    </row>
    <row r="22" spans="1:13" s="57" customFormat="1" ht="48.75" customHeight="1">
      <c r="A22" s="51">
        <v>6</v>
      </c>
      <c r="B22" s="118">
        <v>600</v>
      </c>
      <c r="C22" s="121">
        <v>60095</v>
      </c>
      <c r="D22" s="53" t="s">
        <v>166</v>
      </c>
      <c r="E22" s="54">
        <v>136500</v>
      </c>
      <c r="F22" s="54">
        <v>120000</v>
      </c>
      <c r="G22" s="54">
        <v>120000</v>
      </c>
      <c r="H22" s="54">
        <v>0</v>
      </c>
      <c r="I22" s="54">
        <v>0</v>
      </c>
      <c r="J22" s="55" t="s">
        <v>61</v>
      </c>
      <c r="K22" s="122">
        <v>0</v>
      </c>
      <c r="L22" s="54">
        <v>0</v>
      </c>
      <c r="M22" s="56" t="s">
        <v>1</v>
      </c>
    </row>
    <row r="23" spans="1:13" s="57" customFormat="1" ht="65.25" customHeight="1">
      <c r="A23" s="51">
        <v>7</v>
      </c>
      <c r="B23" s="52">
        <v>720</v>
      </c>
      <c r="C23" s="52">
        <v>72095</v>
      </c>
      <c r="D23" s="53" t="s">
        <v>80</v>
      </c>
      <c r="E23" s="54">
        <v>76570.55</v>
      </c>
      <c r="F23" s="54">
        <v>37100.91</v>
      </c>
      <c r="G23" s="54">
        <v>5565.13</v>
      </c>
      <c r="H23" s="54">
        <v>0</v>
      </c>
      <c r="I23" s="54">
        <v>0</v>
      </c>
      <c r="J23" s="55" t="s">
        <v>61</v>
      </c>
      <c r="K23" s="54">
        <v>0</v>
      </c>
      <c r="L23" s="54">
        <v>31535.78</v>
      </c>
      <c r="M23" s="56" t="s">
        <v>1</v>
      </c>
    </row>
    <row r="24" spans="1:13" s="57" customFormat="1" ht="49.5" customHeight="1">
      <c r="A24" s="51">
        <v>8</v>
      </c>
      <c r="B24" s="52">
        <v>720</v>
      </c>
      <c r="C24" s="52">
        <v>72095</v>
      </c>
      <c r="D24" s="53" t="s">
        <v>81</v>
      </c>
      <c r="E24" s="54">
        <v>105501.56</v>
      </c>
      <c r="F24" s="54">
        <v>39742.07</v>
      </c>
      <c r="G24" s="54">
        <v>5961.3</v>
      </c>
      <c r="H24" s="54">
        <v>0</v>
      </c>
      <c r="I24" s="54">
        <v>0</v>
      </c>
      <c r="J24" s="55" t="s">
        <v>61</v>
      </c>
      <c r="K24" s="54">
        <v>0</v>
      </c>
      <c r="L24" s="54">
        <v>33780.77</v>
      </c>
      <c r="M24" s="56" t="s">
        <v>1</v>
      </c>
    </row>
    <row r="25" spans="1:13" s="57" customFormat="1" ht="93" customHeight="1">
      <c r="A25" s="51">
        <v>9</v>
      </c>
      <c r="B25" s="52">
        <v>900</v>
      </c>
      <c r="C25" s="52">
        <v>90001</v>
      </c>
      <c r="D25" s="53" t="s">
        <v>165</v>
      </c>
      <c r="E25" s="54">
        <v>2890000</v>
      </c>
      <c r="F25" s="54">
        <v>480000</v>
      </c>
      <c r="G25" s="54">
        <v>0</v>
      </c>
      <c r="H25" s="54">
        <v>480000</v>
      </c>
      <c r="I25" s="54">
        <v>0</v>
      </c>
      <c r="J25" s="55" t="s">
        <v>61</v>
      </c>
      <c r="K25" s="54">
        <v>0</v>
      </c>
      <c r="L25" s="54">
        <v>0</v>
      </c>
      <c r="M25" s="56" t="s">
        <v>1</v>
      </c>
    </row>
    <row r="26" spans="1:13" s="57" customFormat="1" ht="80.25" customHeight="1">
      <c r="A26" s="51">
        <v>10</v>
      </c>
      <c r="B26" s="52">
        <v>900</v>
      </c>
      <c r="C26" s="52">
        <v>90015</v>
      </c>
      <c r="D26" s="113" t="s">
        <v>156</v>
      </c>
      <c r="E26" s="54">
        <v>138539</v>
      </c>
      <c r="F26" s="54">
        <v>40000</v>
      </c>
      <c r="G26" s="54">
        <v>40000</v>
      </c>
      <c r="H26" s="54">
        <v>0</v>
      </c>
      <c r="I26" s="54">
        <v>0</v>
      </c>
      <c r="J26" s="55" t="s">
        <v>61</v>
      </c>
      <c r="K26" s="54">
        <v>0</v>
      </c>
      <c r="L26" s="54">
        <v>0</v>
      </c>
      <c r="M26" s="56" t="s">
        <v>1</v>
      </c>
    </row>
    <row r="27" spans="1:13" s="32" customFormat="1" ht="14.25" customHeight="1">
      <c r="A27" s="144" t="s">
        <v>136</v>
      </c>
      <c r="B27" s="145"/>
      <c r="C27" s="145"/>
      <c r="D27" s="146"/>
      <c r="E27" s="37">
        <f>SUM(E14:E26)</f>
        <v>7845970.109999999</v>
      </c>
      <c r="F27" s="37">
        <f>SUM(F14:F26)</f>
        <v>2426193.98</v>
      </c>
      <c r="G27" s="37">
        <f>SUM(G14:G26)</f>
        <v>969267.76</v>
      </c>
      <c r="H27" s="37">
        <f>SUM(H14:H26)</f>
        <v>950000</v>
      </c>
      <c r="I27" s="37">
        <f>SUM(I14:I26)</f>
        <v>0</v>
      </c>
      <c r="J27" s="41"/>
      <c r="K27" s="37">
        <f>SUM(K14:K26)</f>
        <v>0</v>
      </c>
      <c r="L27" s="37">
        <f>SUM(L14:L26)</f>
        <v>506926.22</v>
      </c>
      <c r="M27" s="18" t="s">
        <v>50</v>
      </c>
    </row>
    <row r="28" spans="1:13" ht="12.75" customHeight="1">
      <c r="A28" s="153" t="s">
        <v>134</v>
      </c>
      <c r="B28" s="154"/>
      <c r="C28" s="154"/>
      <c r="D28" s="155"/>
      <c r="E28" s="37"/>
      <c r="F28" s="39"/>
      <c r="G28" s="39"/>
      <c r="H28" s="39"/>
      <c r="I28" s="40"/>
      <c r="J28" s="40"/>
      <c r="K28" s="45"/>
      <c r="L28" s="39"/>
      <c r="M28" s="46"/>
    </row>
    <row r="29" spans="1:13" s="32" customFormat="1" ht="42" customHeight="1">
      <c r="A29" s="18">
        <v>1</v>
      </c>
      <c r="B29" s="34">
        <v>600</v>
      </c>
      <c r="C29" s="35">
        <v>60016</v>
      </c>
      <c r="D29" s="33" t="s">
        <v>135</v>
      </c>
      <c r="E29" s="37">
        <v>120000</v>
      </c>
      <c r="F29" s="37">
        <v>60000</v>
      </c>
      <c r="G29" s="37">
        <v>60000</v>
      </c>
      <c r="H29" s="37">
        <v>0</v>
      </c>
      <c r="I29" s="37">
        <v>0</v>
      </c>
      <c r="J29" s="30" t="s">
        <v>61</v>
      </c>
      <c r="K29" s="37">
        <v>0</v>
      </c>
      <c r="L29" s="37">
        <v>0</v>
      </c>
      <c r="M29" s="44" t="s">
        <v>1</v>
      </c>
    </row>
    <row r="30" spans="1:13" s="32" customFormat="1" ht="37.5" customHeight="1">
      <c r="A30" s="18">
        <v>2</v>
      </c>
      <c r="B30" s="31">
        <v>710</v>
      </c>
      <c r="C30" s="31">
        <v>71004</v>
      </c>
      <c r="D30" s="33" t="s">
        <v>163</v>
      </c>
      <c r="E30" s="37">
        <v>300000</v>
      </c>
      <c r="F30" s="37">
        <v>20000</v>
      </c>
      <c r="G30" s="37">
        <v>20000</v>
      </c>
      <c r="H30" s="37">
        <v>0</v>
      </c>
      <c r="I30" s="37">
        <v>0</v>
      </c>
      <c r="J30" s="30" t="s">
        <v>61</v>
      </c>
      <c r="K30" s="37">
        <v>0</v>
      </c>
      <c r="L30" s="37">
        <v>0</v>
      </c>
      <c r="M30" s="44" t="s">
        <v>1</v>
      </c>
    </row>
    <row r="31" spans="1:13" s="32" customFormat="1" ht="51.75" customHeight="1">
      <c r="A31" s="101">
        <v>3</v>
      </c>
      <c r="B31" s="105">
        <v>710</v>
      </c>
      <c r="C31" s="105">
        <v>71004</v>
      </c>
      <c r="D31" s="108" t="s">
        <v>164</v>
      </c>
      <c r="E31" s="100">
        <v>70000</v>
      </c>
      <c r="F31" s="100">
        <v>25000</v>
      </c>
      <c r="G31" s="100">
        <v>25000</v>
      </c>
      <c r="H31" s="100">
        <v>0</v>
      </c>
      <c r="I31" s="100">
        <v>0</v>
      </c>
      <c r="J31" s="30" t="s">
        <v>61</v>
      </c>
      <c r="K31" s="100">
        <v>0</v>
      </c>
      <c r="L31" s="100">
        <v>0</v>
      </c>
      <c r="M31" s="44" t="s">
        <v>1</v>
      </c>
    </row>
    <row r="32" spans="1:13" s="32" customFormat="1" ht="44.25" customHeight="1">
      <c r="A32" s="18">
        <v>4</v>
      </c>
      <c r="B32" s="31">
        <v>801</v>
      </c>
      <c r="C32" s="31">
        <v>80113</v>
      </c>
      <c r="D32" s="33" t="s">
        <v>157</v>
      </c>
      <c r="E32" s="37">
        <v>330000</v>
      </c>
      <c r="F32" s="37">
        <v>110000</v>
      </c>
      <c r="G32" s="37">
        <v>110000</v>
      </c>
      <c r="H32" s="37">
        <v>0</v>
      </c>
      <c r="I32" s="37">
        <v>0</v>
      </c>
      <c r="J32" s="30" t="s">
        <v>61</v>
      </c>
      <c r="K32" s="37">
        <v>0</v>
      </c>
      <c r="L32" s="37">
        <v>0</v>
      </c>
      <c r="M32" s="44" t="s">
        <v>1</v>
      </c>
    </row>
    <row r="33" spans="1:13" s="32" customFormat="1" ht="51.75" customHeight="1">
      <c r="A33" s="18">
        <v>5</v>
      </c>
      <c r="B33" s="31">
        <v>853</v>
      </c>
      <c r="C33" s="31">
        <v>85395</v>
      </c>
      <c r="D33" s="33" t="s">
        <v>162</v>
      </c>
      <c r="E33" s="37">
        <v>273056</v>
      </c>
      <c r="F33" s="37">
        <v>108035.72</v>
      </c>
      <c r="G33" s="37">
        <v>10815</v>
      </c>
      <c r="H33" s="37">
        <v>0</v>
      </c>
      <c r="I33" s="37">
        <v>0</v>
      </c>
      <c r="J33" s="30" t="s">
        <v>61</v>
      </c>
      <c r="K33" s="114">
        <v>4635</v>
      </c>
      <c r="L33" s="37">
        <v>92585.72</v>
      </c>
      <c r="M33" s="44" t="s">
        <v>18</v>
      </c>
    </row>
    <row r="34" spans="1:13" s="32" customFormat="1" ht="105">
      <c r="A34" s="101">
        <v>6</v>
      </c>
      <c r="B34" s="107">
        <v>900</v>
      </c>
      <c r="C34" s="102">
        <v>90002</v>
      </c>
      <c r="D34" s="106" t="s">
        <v>137</v>
      </c>
      <c r="E34" s="100">
        <v>1038490</v>
      </c>
      <c r="F34" s="100">
        <v>278000</v>
      </c>
      <c r="G34" s="100">
        <v>278000</v>
      </c>
      <c r="H34" s="37">
        <v>0</v>
      </c>
      <c r="I34" s="37">
        <v>0</v>
      </c>
      <c r="J34" s="30" t="s">
        <v>61</v>
      </c>
      <c r="K34" s="37">
        <v>0</v>
      </c>
      <c r="L34" s="37">
        <v>0</v>
      </c>
      <c r="M34" s="44" t="s">
        <v>1</v>
      </c>
    </row>
    <row r="35" spans="1:13" s="32" customFormat="1" ht="40.5" customHeight="1">
      <c r="A35" s="18">
        <v>7</v>
      </c>
      <c r="B35" s="34">
        <v>900</v>
      </c>
      <c r="C35" s="35">
        <v>90015</v>
      </c>
      <c r="D35" s="33" t="s">
        <v>87</v>
      </c>
      <c r="E35" s="37">
        <v>92000</v>
      </c>
      <c r="F35" s="37">
        <v>30000</v>
      </c>
      <c r="G35" s="37">
        <v>30000</v>
      </c>
      <c r="H35" s="37">
        <v>0</v>
      </c>
      <c r="I35" s="37">
        <v>0</v>
      </c>
      <c r="J35" s="30" t="s">
        <v>61</v>
      </c>
      <c r="K35" s="37">
        <v>0</v>
      </c>
      <c r="L35" s="37">
        <v>0</v>
      </c>
      <c r="M35" s="44" t="s">
        <v>1</v>
      </c>
    </row>
    <row r="36" spans="1:13" s="32" customFormat="1" ht="40.5" customHeight="1">
      <c r="A36" s="18">
        <v>8</v>
      </c>
      <c r="B36" s="31">
        <v>900</v>
      </c>
      <c r="C36" s="31">
        <v>90015</v>
      </c>
      <c r="D36" s="33" t="s">
        <v>105</v>
      </c>
      <c r="E36" s="37">
        <v>460000</v>
      </c>
      <c r="F36" s="37">
        <v>200000</v>
      </c>
      <c r="G36" s="37">
        <v>200000</v>
      </c>
      <c r="H36" s="37">
        <v>0</v>
      </c>
      <c r="I36" s="37">
        <v>0</v>
      </c>
      <c r="J36" s="30" t="s">
        <v>61</v>
      </c>
      <c r="K36" s="37">
        <v>0</v>
      </c>
      <c r="L36" s="37">
        <v>0</v>
      </c>
      <c r="M36" s="44" t="s">
        <v>1</v>
      </c>
    </row>
    <row r="37" spans="1:13" s="32" customFormat="1" ht="63.75" customHeight="1">
      <c r="A37" s="18">
        <v>9</v>
      </c>
      <c r="B37" s="34">
        <v>900</v>
      </c>
      <c r="C37" s="35">
        <v>90095</v>
      </c>
      <c r="D37" s="33" t="s">
        <v>146</v>
      </c>
      <c r="E37" s="37">
        <v>360000</v>
      </c>
      <c r="F37" s="37">
        <v>50000</v>
      </c>
      <c r="G37" s="37">
        <v>50000</v>
      </c>
      <c r="H37" s="37">
        <v>0</v>
      </c>
      <c r="I37" s="37">
        <v>0</v>
      </c>
      <c r="J37" s="30" t="s">
        <v>61</v>
      </c>
      <c r="K37" s="37">
        <v>0</v>
      </c>
      <c r="L37" s="37">
        <v>0</v>
      </c>
      <c r="M37" s="44" t="s">
        <v>1</v>
      </c>
    </row>
    <row r="38" spans="1:13" s="32" customFormat="1" ht="94.5" customHeight="1">
      <c r="A38" s="18">
        <v>10</v>
      </c>
      <c r="B38" s="34">
        <v>921</v>
      </c>
      <c r="C38" s="35">
        <v>92105</v>
      </c>
      <c r="D38" s="33" t="s">
        <v>83</v>
      </c>
      <c r="E38" s="37">
        <v>350000</v>
      </c>
      <c r="F38" s="37">
        <v>35000</v>
      </c>
      <c r="G38" s="37">
        <v>35000</v>
      </c>
      <c r="H38" s="37">
        <v>0</v>
      </c>
      <c r="I38" s="37">
        <v>0</v>
      </c>
      <c r="J38" s="30" t="s">
        <v>61</v>
      </c>
      <c r="K38" s="37">
        <v>0</v>
      </c>
      <c r="L38" s="37">
        <v>0</v>
      </c>
      <c r="M38" s="44" t="s">
        <v>1</v>
      </c>
    </row>
    <row r="39" spans="1:13" s="32" customFormat="1" ht="48" customHeight="1">
      <c r="A39" s="18">
        <v>11</v>
      </c>
      <c r="B39" s="34">
        <v>926</v>
      </c>
      <c r="C39" s="35">
        <v>92601</v>
      </c>
      <c r="D39" s="33" t="s">
        <v>82</v>
      </c>
      <c r="E39" s="37">
        <v>720000</v>
      </c>
      <c r="F39" s="37">
        <v>76356</v>
      </c>
      <c r="G39" s="37">
        <v>76356</v>
      </c>
      <c r="H39" s="37">
        <v>0</v>
      </c>
      <c r="I39" s="37">
        <v>0</v>
      </c>
      <c r="J39" s="30" t="s">
        <v>61</v>
      </c>
      <c r="K39" s="37">
        <v>0</v>
      </c>
      <c r="L39" s="37">
        <v>0</v>
      </c>
      <c r="M39" s="44" t="s">
        <v>1</v>
      </c>
    </row>
    <row r="40" spans="1:13" s="32" customFormat="1" ht="94.5" customHeight="1" hidden="1">
      <c r="A40" s="18"/>
      <c r="B40" s="34"/>
      <c r="C40" s="35"/>
      <c r="D40" s="33"/>
      <c r="E40" s="37"/>
      <c r="F40" s="37"/>
      <c r="G40" s="37"/>
      <c r="H40" s="37"/>
      <c r="I40" s="37"/>
      <c r="J40" s="30"/>
      <c r="K40" s="37"/>
      <c r="L40" s="37"/>
      <c r="M40" s="44"/>
    </row>
    <row r="41" spans="1:13" s="57" customFormat="1" ht="65.25" customHeight="1">
      <c r="A41" s="51">
        <v>12</v>
      </c>
      <c r="B41" s="52">
        <v>720</v>
      </c>
      <c r="C41" s="52">
        <v>72095</v>
      </c>
      <c r="D41" s="53" t="s">
        <v>80</v>
      </c>
      <c r="E41" s="54">
        <v>8397.12</v>
      </c>
      <c r="F41" s="54">
        <v>8397.12</v>
      </c>
      <c r="G41" s="54">
        <v>8397.12</v>
      </c>
      <c r="H41" s="54">
        <v>0</v>
      </c>
      <c r="I41" s="54">
        <v>0</v>
      </c>
      <c r="J41" s="55" t="s">
        <v>61</v>
      </c>
      <c r="K41" s="54">
        <v>0</v>
      </c>
      <c r="L41" s="54">
        <v>0</v>
      </c>
      <c r="M41" s="56" t="s">
        <v>1</v>
      </c>
    </row>
    <row r="42" spans="1:13" s="57" customFormat="1" ht="48" customHeight="1">
      <c r="A42" s="51">
        <v>13</v>
      </c>
      <c r="B42" s="52">
        <v>720</v>
      </c>
      <c r="C42" s="52">
        <v>72095</v>
      </c>
      <c r="D42" s="53" t="s">
        <v>81</v>
      </c>
      <c r="E42" s="54">
        <v>2322.71</v>
      </c>
      <c r="F42" s="54">
        <v>2322.71</v>
      </c>
      <c r="G42" s="54">
        <v>2322.71</v>
      </c>
      <c r="H42" s="54">
        <v>0</v>
      </c>
      <c r="I42" s="54">
        <v>0</v>
      </c>
      <c r="J42" s="55" t="s">
        <v>61</v>
      </c>
      <c r="K42" s="54">
        <v>0</v>
      </c>
      <c r="L42" s="54">
        <v>0</v>
      </c>
      <c r="M42" s="56" t="s">
        <v>1</v>
      </c>
    </row>
    <row r="43" spans="1:13" s="32" customFormat="1" ht="13.5" customHeight="1">
      <c r="A43" s="143" t="s">
        <v>85</v>
      </c>
      <c r="B43" s="143"/>
      <c r="C43" s="143"/>
      <c r="D43" s="143"/>
      <c r="E43" s="37">
        <f>SUM(E29:E42)</f>
        <v>4124265.83</v>
      </c>
      <c r="F43" s="37">
        <f aca="true" t="shared" si="0" ref="F43:L43">SUM(F29:F42)</f>
        <v>1003111.5499999999</v>
      </c>
      <c r="G43" s="37">
        <f t="shared" si="0"/>
        <v>905890.83</v>
      </c>
      <c r="H43" s="37">
        <f t="shared" si="0"/>
        <v>0</v>
      </c>
      <c r="I43" s="37">
        <f t="shared" si="0"/>
        <v>0</v>
      </c>
      <c r="J43" s="41"/>
      <c r="K43" s="37">
        <f t="shared" si="0"/>
        <v>4635</v>
      </c>
      <c r="L43" s="37">
        <f t="shared" si="0"/>
        <v>92585.72</v>
      </c>
      <c r="M43" s="18" t="s">
        <v>50</v>
      </c>
    </row>
    <row r="44" spans="1:13" s="32" customFormat="1" ht="12" customHeight="1">
      <c r="A44" s="143" t="s">
        <v>88</v>
      </c>
      <c r="B44" s="143"/>
      <c r="C44" s="143"/>
      <c r="D44" s="143"/>
      <c r="E44" s="37">
        <f>SUM(E27,E43)</f>
        <v>11970235.94</v>
      </c>
      <c r="F44" s="37">
        <f>SUM(F27,F43)</f>
        <v>3429305.53</v>
      </c>
      <c r="G44" s="37">
        <f>SUM(G27,G43)</f>
        <v>1875158.5899999999</v>
      </c>
      <c r="H44" s="37">
        <f>SUM(H27,H43)</f>
        <v>950000</v>
      </c>
      <c r="I44" s="37">
        <f>SUM(I27,I43)</f>
        <v>0</v>
      </c>
      <c r="J44" s="41"/>
      <c r="K44" s="37">
        <f>SUM(K27,K43)</f>
        <v>4635</v>
      </c>
      <c r="L44" s="37">
        <f>SUM(L27,L43)</f>
        <v>599511.94</v>
      </c>
      <c r="M44" s="18" t="s">
        <v>50</v>
      </c>
    </row>
    <row r="45" spans="1:10" ht="11.25">
      <c r="A45" s="15" t="s">
        <v>12</v>
      </c>
      <c r="J45" s="15" t="s">
        <v>2</v>
      </c>
    </row>
    <row r="46" ht="11.25">
      <c r="A46" s="15" t="s">
        <v>13</v>
      </c>
    </row>
    <row r="47" ht="11.25">
      <c r="A47" s="15" t="s">
        <v>14</v>
      </c>
    </row>
    <row r="48" ht="11.25">
      <c r="A48" s="15" t="s">
        <v>15</v>
      </c>
    </row>
    <row r="49" ht="11.25">
      <c r="A49" s="15" t="s">
        <v>16</v>
      </c>
    </row>
  </sheetData>
  <sheetProtection/>
  <mergeCells count="34">
    <mergeCell ref="I14:I17"/>
    <mergeCell ref="A5:M5"/>
    <mergeCell ref="A13:D13"/>
    <mergeCell ref="A14:A17"/>
    <mergeCell ref="B14:B17"/>
    <mergeCell ref="E14:E17"/>
    <mergeCell ref="C7:C11"/>
    <mergeCell ref="D7:D11"/>
    <mergeCell ref="E7:E11"/>
    <mergeCell ref="A7:A11"/>
    <mergeCell ref="K1:M4"/>
    <mergeCell ref="H14:H17"/>
    <mergeCell ref="F14:F17"/>
    <mergeCell ref="J12:K12"/>
    <mergeCell ref="J9:K11"/>
    <mergeCell ref="M14:M17"/>
    <mergeCell ref="L14:L17"/>
    <mergeCell ref="G14:G17"/>
    <mergeCell ref="F7:L7"/>
    <mergeCell ref="K14:K17"/>
    <mergeCell ref="A44:D44"/>
    <mergeCell ref="A43:D43"/>
    <mergeCell ref="A27:D27"/>
    <mergeCell ref="C14:C17"/>
    <mergeCell ref="D14:D17"/>
    <mergeCell ref="A28:D28"/>
    <mergeCell ref="B7:B11"/>
    <mergeCell ref="M7:M11"/>
    <mergeCell ref="F8:F11"/>
    <mergeCell ref="H9:H11"/>
    <mergeCell ref="G8:L8"/>
    <mergeCell ref="L9:L11"/>
    <mergeCell ref="I10:I11"/>
    <mergeCell ref="G9:G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F15" sqref="F15"/>
    </sheetView>
  </sheetViews>
  <sheetFormatPr defaultColWidth="9.00390625" defaultRowHeight="12.75"/>
  <cols>
    <col min="1" max="1" width="5.25390625" style="1" customWidth="1"/>
    <col min="2" max="2" width="44.25390625" style="1" customWidth="1"/>
    <col min="3" max="3" width="14.00390625" style="1" customWidth="1"/>
    <col min="4" max="4" width="17.125" style="8" customWidth="1"/>
    <col min="5" max="16384" width="9.125" style="1" customWidth="1"/>
  </cols>
  <sheetData>
    <row r="1" spans="2:5" ht="59.25" customHeight="1">
      <c r="B1" s="99"/>
      <c r="C1" s="188" t="s">
        <v>172</v>
      </c>
      <c r="D1" s="188"/>
      <c r="E1" s="99"/>
    </row>
    <row r="2" spans="1:4" ht="16.5" customHeight="1">
      <c r="A2" s="190" t="s">
        <v>149</v>
      </c>
      <c r="B2" s="190"/>
      <c r="C2" s="190"/>
      <c r="D2" s="190"/>
    </row>
    <row r="3" ht="6.75" customHeight="1" hidden="1">
      <c r="A3" s="5"/>
    </row>
    <row r="4" ht="10.5" customHeight="1">
      <c r="D4" s="42" t="s">
        <v>48</v>
      </c>
    </row>
    <row r="5" spans="1:4" s="48" customFormat="1" ht="15" customHeight="1">
      <c r="A5" s="191" t="s">
        <v>56</v>
      </c>
      <c r="B5" s="191" t="s">
        <v>30</v>
      </c>
      <c r="C5" s="192" t="s">
        <v>58</v>
      </c>
      <c r="D5" s="192" t="s">
        <v>150</v>
      </c>
    </row>
    <row r="6" spans="1:4" s="48" customFormat="1" ht="12" customHeight="1">
      <c r="A6" s="191"/>
      <c r="B6" s="191"/>
      <c r="C6" s="191"/>
      <c r="D6" s="192"/>
    </row>
    <row r="7" spans="1:4" s="48" customFormat="1" ht="3" customHeight="1" hidden="1">
      <c r="A7" s="191"/>
      <c r="B7" s="191"/>
      <c r="C7" s="191"/>
      <c r="D7" s="192"/>
    </row>
    <row r="8" spans="1:4" s="11" customFormat="1" ht="6.75" customHeight="1">
      <c r="A8" s="10">
        <v>1</v>
      </c>
      <c r="B8" s="10">
        <v>2</v>
      </c>
      <c r="C8" s="10">
        <v>3</v>
      </c>
      <c r="D8" s="10">
        <v>4</v>
      </c>
    </row>
    <row r="9" spans="1:4" ht="18.75" customHeight="1">
      <c r="A9" s="189" t="s">
        <v>40</v>
      </c>
      <c r="B9" s="189"/>
      <c r="C9" s="6"/>
      <c r="D9" s="43">
        <f>SUM(D10,D17,D18,D19,D20,D21)</f>
        <v>1310000</v>
      </c>
    </row>
    <row r="10" spans="1:7" ht="18.75" customHeight="1" hidden="1">
      <c r="A10" s="58" t="s">
        <v>92</v>
      </c>
      <c r="B10" s="58" t="s">
        <v>93</v>
      </c>
      <c r="C10" s="6"/>
      <c r="D10" s="43">
        <f>SUM(D11,D13,D15)</f>
        <v>950000</v>
      </c>
      <c r="G10" s="3"/>
    </row>
    <row r="11" spans="1:7" s="24" customFormat="1" ht="18.75" customHeight="1">
      <c r="A11" s="9" t="s">
        <v>32</v>
      </c>
      <c r="B11" s="23" t="s">
        <v>37</v>
      </c>
      <c r="C11" s="9" t="s">
        <v>41</v>
      </c>
      <c r="D11" s="49">
        <v>950000</v>
      </c>
      <c r="G11" s="59"/>
    </row>
    <row r="12" spans="1:4" s="8" customFormat="1" ht="40.5" customHeight="1">
      <c r="A12" s="6" t="s">
        <v>90</v>
      </c>
      <c r="B12" s="19" t="s">
        <v>91</v>
      </c>
      <c r="C12" s="6" t="s">
        <v>41</v>
      </c>
      <c r="D12" s="43"/>
    </row>
    <row r="13" spans="1:4" s="24" customFormat="1" ht="13.5" customHeight="1">
      <c r="A13" s="9" t="s">
        <v>33</v>
      </c>
      <c r="B13" s="23" t="s">
        <v>38</v>
      </c>
      <c r="C13" s="9" t="s">
        <v>41</v>
      </c>
      <c r="D13" s="49">
        <v>0</v>
      </c>
    </row>
    <row r="14" spans="1:4" ht="32.25" customHeight="1">
      <c r="A14" s="6" t="s">
        <v>94</v>
      </c>
      <c r="B14" s="19" t="s">
        <v>65</v>
      </c>
      <c r="C14" s="6" t="s">
        <v>51</v>
      </c>
      <c r="D14" s="43">
        <v>0</v>
      </c>
    </row>
    <row r="15" spans="1:4" ht="25.5">
      <c r="A15" s="6" t="s">
        <v>34</v>
      </c>
      <c r="B15" s="19" t="s">
        <v>95</v>
      </c>
      <c r="C15" s="6" t="s">
        <v>59</v>
      </c>
      <c r="D15" s="43"/>
    </row>
    <row r="16" spans="1:4" ht="54.75" customHeight="1" hidden="1">
      <c r="A16" s="6" t="s">
        <v>96</v>
      </c>
      <c r="B16" s="19" t="s">
        <v>119</v>
      </c>
      <c r="C16" s="6" t="s">
        <v>59</v>
      </c>
      <c r="D16" s="43"/>
    </row>
    <row r="17" spans="1:4" s="24" customFormat="1" ht="18.75" customHeight="1">
      <c r="A17" s="9" t="s">
        <v>27</v>
      </c>
      <c r="B17" s="23" t="s">
        <v>97</v>
      </c>
      <c r="C17" s="9" t="s">
        <v>42</v>
      </c>
      <c r="D17" s="49"/>
    </row>
    <row r="18" spans="1:4" s="24" customFormat="1" ht="18.75" customHeight="1">
      <c r="A18" s="9" t="s">
        <v>36</v>
      </c>
      <c r="B18" s="23" t="s">
        <v>98</v>
      </c>
      <c r="C18" s="9" t="s">
        <v>99</v>
      </c>
      <c r="D18" s="49">
        <v>360000</v>
      </c>
    </row>
    <row r="19" spans="1:4" ht="18.75" customHeight="1">
      <c r="A19" s="6" t="s">
        <v>39</v>
      </c>
      <c r="B19" s="7" t="s">
        <v>100</v>
      </c>
      <c r="C19" s="6" t="s">
        <v>52</v>
      </c>
      <c r="D19" s="43"/>
    </row>
    <row r="20" spans="1:4" ht="18.75" customHeight="1">
      <c r="A20" s="6" t="s">
        <v>114</v>
      </c>
      <c r="B20" s="7" t="s">
        <v>69</v>
      </c>
      <c r="C20" s="6" t="s">
        <v>45</v>
      </c>
      <c r="D20" s="43"/>
    </row>
    <row r="21" spans="1:4" s="24" customFormat="1" ht="18.75" customHeight="1">
      <c r="A21" s="9" t="s">
        <v>117</v>
      </c>
      <c r="B21" s="23" t="s">
        <v>106</v>
      </c>
      <c r="C21" s="9" t="s">
        <v>142</v>
      </c>
      <c r="D21" s="49"/>
    </row>
    <row r="22" spans="1:4" ht="15" customHeight="1">
      <c r="A22" s="189" t="s">
        <v>66</v>
      </c>
      <c r="B22" s="189"/>
      <c r="C22" s="6"/>
      <c r="D22" s="49">
        <f>SUM(D23:D31)</f>
        <v>300000</v>
      </c>
    </row>
    <row r="23" spans="1:4" ht="18.75" customHeight="1">
      <c r="A23" s="6" t="s">
        <v>32</v>
      </c>
      <c r="B23" s="7" t="s">
        <v>53</v>
      </c>
      <c r="C23" s="6" t="s">
        <v>44</v>
      </c>
      <c r="D23" s="43">
        <v>300000</v>
      </c>
    </row>
    <row r="24" spans="1:4" ht="40.5" customHeight="1">
      <c r="A24" s="6" t="s">
        <v>90</v>
      </c>
      <c r="B24" s="19" t="s">
        <v>107</v>
      </c>
      <c r="C24" s="6" t="s">
        <v>44</v>
      </c>
      <c r="D24" s="43"/>
    </row>
    <row r="25" spans="1:4" ht="18.75" customHeight="1">
      <c r="A25" s="6" t="s">
        <v>33</v>
      </c>
      <c r="B25" s="7" t="s">
        <v>43</v>
      </c>
      <c r="C25" s="6" t="s">
        <v>44</v>
      </c>
      <c r="D25" s="43"/>
    </row>
    <row r="26" spans="1:4" ht="18.75" customHeight="1">
      <c r="A26" s="6" t="s">
        <v>94</v>
      </c>
      <c r="B26" s="7" t="s">
        <v>143</v>
      </c>
      <c r="C26" s="6" t="s">
        <v>55</v>
      </c>
      <c r="D26" s="43"/>
    </row>
    <row r="27" spans="1:4" ht="26.25" customHeight="1">
      <c r="A27" s="6" t="s">
        <v>102</v>
      </c>
      <c r="B27" s="19" t="s">
        <v>104</v>
      </c>
      <c r="C27" s="6" t="s">
        <v>46</v>
      </c>
      <c r="D27" s="43"/>
    </row>
    <row r="28" spans="1:4" ht="54.75" customHeight="1">
      <c r="A28" s="6" t="s">
        <v>103</v>
      </c>
      <c r="B28" s="19" t="s">
        <v>108</v>
      </c>
      <c r="C28" s="6"/>
      <c r="D28" s="43"/>
    </row>
    <row r="29" spans="1:4" ht="18.75" customHeight="1">
      <c r="A29" s="6" t="s">
        <v>34</v>
      </c>
      <c r="B29" s="7" t="s">
        <v>54</v>
      </c>
      <c r="C29" s="6" t="s">
        <v>49</v>
      </c>
      <c r="D29" s="43"/>
    </row>
    <row r="30" spans="1:4" ht="18.75" customHeight="1">
      <c r="A30" s="6" t="s">
        <v>27</v>
      </c>
      <c r="B30" s="7" t="s">
        <v>101</v>
      </c>
      <c r="C30" s="6" t="s">
        <v>45</v>
      </c>
      <c r="D30" s="43"/>
    </row>
    <row r="31" spans="1:4" ht="42.75" customHeight="1">
      <c r="A31" s="6" t="s">
        <v>36</v>
      </c>
      <c r="B31" s="19" t="s">
        <v>144</v>
      </c>
      <c r="C31" s="6" t="s">
        <v>46</v>
      </c>
      <c r="D31" s="43"/>
    </row>
    <row r="32" spans="1:4" ht="7.5" customHeight="1">
      <c r="A32" s="2"/>
      <c r="B32" s="3"/>
      <c r="C32" s="3"/>
      <c r="D32" s="29"/>
    </row>
  </sheetData>
  <sheetProtection/>
  <mergeCells count="8">
    <mergeCell ref="C1:D1"/>
    <mergeCell ref="A9:B9"/>
    <mergeCell ref="A22:B22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Pocheć</cp:lastModifiedBy>
  <cp:lastPrinted>2015-04-23T06:12:49Z</cp:lastPrinted>
  <dcterms:created xsi:type="dcterms:W3CDTF">1998-12-09T13:02:10Z</dcterms:created>
  <dcterms:modified xsi:type="dcterms:W3CDTF">2015-04-23T06:12:58Z</dcterms:modified>
  <cp:category/>
  <cp:version/>
  <cp:contentType/>
  <cp:contentStatus/>
</cp:coreProperties>
</file>