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65416" windowWidth="14010" windowHeight="9525" tabRatio="601" activeTab="0"/>
  </bookViews>
  <sheets>
    <sheet name="Załącznik Nr 1" sheetId="1" r:id="rId1"/>
  </sheets>
  <definedNames>
    <definedName name="_xlnm.Print_Area" localSheetId="0">'Załącznik Nr 1'!$A$1:$H$196</definedName>
    <definedName name="_xlnm.Print_Titles" localSheetId="0">'Załącznik Nr 1'!$15:$15</definedName>
  </definedNames>
  <calcPr fullCalcOnLoad="1"/>
</workbook>
</file>

<file path=xl/sharedStrings.xml><?xml version="1.0" encoding="utf-8"?>
<sst xmlns="http://schemas.openxmlformats.org/spreadsheetml/2006/main" count="207" uniqueCount="58">
  <si>
    <t>Nazwa działu, rozdziału, paragrafu klasyfikacji</t>
  </si>
  <si>
    <t>§</t>
  </si>
  <si>
    <t>Składki na ubezpieczenia społeczne</t>
  </si>
  <si>
    <t>Składki na Fundusz Pracy</t>
  </si>
  <si>
    <t>Wynagrodzenia bezosobowe</t>
  </si>
  <si>
    <t xml:space="preserve">DOCHODY  </t>
  </si>
  <si>
    <t>WYDATKI</t>
  </si>
  <si>
    <t xml:space="preserve"> Rozdział</t>
  </si>
  <si>
    <t>Dział</t>
  </si>
  <si>
    <t>Dotacje celowe otrzymane z budżetu państwa na realizację zadań bieżących z zakresu administracji rządowej oraz innych  zadań zleconych gminie (związkom gmin) ustawami</t>
  </si>
  <si>
    <t>Podróże służbowe krajowe</t>
  </si>
  <si>
    <t xml:space="preserve">Zakup materiałów i wyposażenia </t>
  </si>
  <si>
    <t>Zakup akcesoriów komputerowych, w tym programów i licencji</t>
  </si>
  <si>
    <t>Wójta Gminy Skarżysko Kościelne</t>
  </si>
  <si>
    <t>Zakup materałów papierniczych do sprzętu drukarskiego i  urządzeń kserograficznych</t>
  </si>
  <si>
    <t>Zwiększenie</t>
  </si>
  <si>
    <t xml:space="preserve">PLAN po zmianach </t>
  </si>
  <si>
    <t>Zmniejszenie</t>
  </si>
  <si>
    <t>Różne wydatki na rzecz osób fizycznych</t>
  </si>
  <si>
    <t>Urzędy naczelnych organów władzy państwowej, kontroli i ochrony prawa oraz sądownictwa</t>
  </si>
  <si>
    <t xml:space="preserve">Urzędy naczelnych organów władzy państwowej, kontroli i ochrony prawa </t>
  </si>
  <si>
    <t>Wybory Prezydenta Rzeczpospolitej Polskiej</t>
  </si>
  <si>
    <t>Wybory do rad gmin, rad powiatów i sejmików województw, wyborywójtów, burmistrzów i  prezydentów miast oraz referenda gminne, powiatowe i wojewódzkie</t>
  </si>
  <si>
    <t>Zakup usług pozostałych</t>
  </si>
  <si>
    <t>Opłata z tytułu zakupu usłuch telekomunkikacyjnych telefonii stacjonarnej</t>
  </si>
  <si>
    <t>Zakup energii</t>
  </si>
  <si>
    <t>Administracja publiczna</t>
  </si>
  <si>
    <t>Urzędy wojewódzkie</t>
  </si>
  <si>
    <t>Wynagrodzenia osbowe pracowników</t>
  </si>
  <si>
    <t>Składniki na ubezpieczenia społeczne</t>
  </si>
  <si>
    <t>Składniki na Fundusz Pracy</t>
  </si>
  <si>
    <t>Opłata z tytułu zakupu usług telekomunikacyjnych świadczonych w stacjonarnej publicznej sieci telefonicznej</t>
  </si>
  <si>
    <t>Pomoc społeczna</t>
  </si>
  <si>
    <t>Składki na ubezpieczenie zdrowotne opłacane za osoby pobierające niektóre świadczenia z pomocy społecznej, niektóre świadczenia rodzinne oraz za osoby uczestniczące w zajęciach w centrum integracji społecznej</t>
  </si>
  <si>
    <t>Świadczenia społeczne</t>
  </si>
  <si>
    <t>Dodatkowe wynagrodzenie roczne</t>
  </si>
  <si>
    <t>Zakup usług zdrowotnych</t>
  </si>
  <si>
    <t>Odpisy na zakładowy fundusz świadczeń socjalnych</t>
  </si>
  <si>
    <t>Pozostała działalność</t>
  </si>
  <si>
    <t>Załącznik Nr 1</t>
  </si>
  <si>
    <t>2. Dotacje celowe i wydatki na finansowanie zadań  z zakresu administracji rządowej i innych zadań zleconych ustawami</t>
  </si>
  <si>
    <t xml:space="preserve">1. Dochody budżetowe </t>
  </si>
  <si>
    <t>Dochody budżetu państwa związane z realizacją zadań zlecanych jednostkom samorządu terytorialnego</t>
  </si>
  <si>
    <t>Świadczenia rodzinne, świadczenia z funduszu alimentacyjnego oraz składki na ubezpieczenia emerytalne i rentowe z ubezpieczenia społecznego</t>
  </si>
  <si>
    <t>Wybory do rad gmin, rad powiatów i sejmików województw, wybory wójtów, burmistrzów i  prezydentów miast oraz referenda gminne, powiatowe i wojewódzkie</t>
  </si>
  <si>
    <t>DOTACJE</t>
  </si>
  <si>
    <t>Zakup usług dostępu do sieci Internet</t>
  </si>
  <si>
    <t>PLAN PO ZMIANACH</t>
  </si>
  <si>
    <t>Wynagrodzenia osobowe pracowników</t>
  </si>
  <si>
    <t>Szkolenia pracowników niebędących członkami korpusu służby cywilnej</t>
  </si>
  <si>
    <t>Składki na ubezpieczenie zdrowotne</t>
  </si>
  <si>
    <r>
      <t>PLAN FINANSOWY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zadań z zakresu administracji rządowej oraz innych zadań zleconych jednostce samorządu terytorialnego odrębnymi ustawami na 2015 rok</t>
    </r>
  </si>
  <si>
    <t xml:space="preserve">Ośrodki pomocy społecznej </t>
  </si>
  <si>
    <t>Rolnictwo i łowiectwo</t>
  </si>
  <si>
    <t>Różne opłaty i składki</t>
  </si>
  <si>
    <t>do Zarządzenia Nr 53/2015</t>
  </si>
  <si>
    <t>z dnia 8 maja 2015 r.</t>
  </si>
  <si>
    <t xml:space="preserve">Opłaty z tytułu zakupu usług telekomunikacyjnych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</si>
</sst>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00"/>
    <numFmt numFmtId="168" formatCode="00000"/>
  </numFmts>
  <fonts count="3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Arial CE"/>
      <family val="0"/>
    </font>
    <font>
      <sz val="11"/>
      <name val="Times New Roman"/>
      <family val="1"/>
    </font>
    <font>
      <sz val="11"/>
      <name val="Times New Roman CE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Arial CE"/>
      <family val="0"/>
    </font>
    <font>
      <b/>
      <i/>
      <sz val="11"/>
      <name val="Times New Roman"/>
      <family val="1"/>
    </font>
    <font>
      <i/>
      <sz val="10"/>
      <name val="Arial CE"/>
      <family val="0"/>
    </font>
    <font>
      <sz val="10"/>
      <name val="Times New Roman"/>
      <family val="1"/>
    </font>
    <font>
      <sz val="11"/>
      <color indexed="8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>
        <color indexed="8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21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vertical="center" wrapText="1"/>
    </xf>
    <xf numFmtId="0" fontId="12" fillId="26" borderId="13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14" xfId="0" applyFont="1" applyBorder="1" applyAlignment="1">
      <alignment horizontal="right" vertical="center" wrapText="1"/>
    </xf>
    <xf numFmtId="0" fontId="12" fillId="26" borderId="1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0" fontId="13" fillId="4" borderId="10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right" vertical="center" wrapText="1"/>
    </xf>
    <xf numFmtId="0" fontId="14" fillId="0" borderId="11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right" vertical="center" wrapText="1"/>
    </xf>
    <xf numFmtId="4" fontId="14" fillId="0" borderId="10" xfId="0" applyNumberFormat="1" applyFont="1" applyBorder="1" applyAlignment="1">
      <alignment horizontal="right" vertical="center" wrapText="1"/>
    </xf>
    <xf numFmtId="4" fontId="14" fillId="0" borderId="11" xfId="0" applyNumberFormat="1" applyFont="1" applyBorder="1" applyAlignment="1">
      <alignment horizontal="right" vertical="center" wrapText="1"/>
    </xf>
    <xf numFmtId="0" fontId="15" fillId="0" borderId="0" xfId="0" applyFont="1" applyAlignment="1">
      <alignment/>
    </xf>
    <xf numFmtId="0" fontId="14" fillId="0" borderId="17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right" vertical="center" wrapText="1"/>
    </xf>
    <xf numFmtId="0" fontId="11" fillId="0" borderId="17" xfId="0" applyFont="1" applyBorder="1" applyAlignment="1">
      <alignment horizontal="right" vertical="center" wrapText="1"/>
    </xf>
    <xf numFmtId="4" fontId="14" fillId="0" borderId="18" xfId="0" applyNumberFormat="1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right" vertical="center" wrapText="1"/>
    </xf>
    <xf numFmtId="0" fontId="14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10" fillId="0" borderId="17" xfId="0" applyFont="1" applyBorder="1" applyAlignment="1">
      <alignment horizontal="left" vertical="center" wrapText="1"/>
    </xf>
    <xf numFmtId="0" fontId="17" fillId="0" borderId="19" xfId="0" applyFont="1" applyBorder="1" applyAlignment="1">
      <alignment vertical="center" wrapText="1"/>
    </xf>
    <xf numFmtId="4" fontId="0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9" fillId="0" borderId="19" xfId="0" applyFont="1" applyBorder="1" applyAlignment="1">
      <alignment vertical="center" wrapText="1"/>
    </xf>
    <xf numFmtId="49" fontId="12" fillId="26" borderId="20" xfId="0" applyNumberFormat="1" applyFont="1" applyFill="1" applyBorder="1" applyAlignment="1" applyProtection="1">
      <alignment horizontal="left" vertical="center" wrapText="1"/>
      <protection locked="0"/>
    </xf>
    <xf numFmtId="49" fontId="12" fillId="26" borderId="21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4" fontId="8" fillId="0" borderId="22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167" fontId="10" fillId="0" borderId="10" xfId="0" applyNumberFormat="1" applyFont="1" applyBorder="1" applyAlignment="1">
      <alignment horizontal="right" vertical="center" wrapText="1"/>
    </xf>
    <xf numFmtId="168" fontId="14" fillId="0" borderId="10" xfId="0" applyNumberFormat="1" applyFont="1" applyBorder="1" applyAlignment="1">
      <alignment horizontal="right" vertical="center" wrapText="1"/>
    </xf>
    <xf numFmtId="4" fontId="14" fillId="0" borderId="22" xfId="0" applyNumberFormat="1" applyFont="1" applyBorder="1" applyAlignment="1">
      <alignment horizontal="right" vertical="center" wrapText="1"/>
    </xf>
    <xf numFmtId="0" fontId="14" fillId="0" borderId="23" xfId="0" applyFont="1" applyBorder="1" applyAlignment="1">
      <alignment horizontal="right" vertical="center" wrapText="1"/>
    </xf>
    <xf numFmtId="0" fontId="11" fillId="0" borderId="23" xfId="0" applyFont="1" applyBorder="1" applyAlignment="1">
      <alignment horizontal="right" vertical="center" wrapText="1"/>
    </xf>
    <xf numFmtId="0" fontId="14" fillId="0" borderId="23" xfId="0" applyFont="1" applyBorder="1" applyAlignment="1">
      <alignment horizontal="left" vertical="center" wrapText="1"/>
    </xf>
    <xf numFmtId="4" fontId="14" fillId="0" borderId="24" xfId="0" applyNumberFormat="1" applyFont="1" applyBorder="1" applyAlignment="1">
      <alignment horizontal="right" vertical="center" wrapText="1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/>
    </xf>
    <xf numFmtId="4" fontId="0" fillId="0" borderId="22" xfId="0" applyNumberFormat="1" applyBorder="1" applyAlignment="1">
      <alignment horizontal="right" vertical="center"/>
    </xf>
    <xf numFmtId="4" fontId="14" fillId="0" borderId="10" xfId="0" applyNumberFormat="1" applyFont="1" applyBorder="1" applyAlignment="1">
      <alignment horizontal="right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 wrapText="1"/>
    </xf>
    <xf numFmtId="0" fontId="13" fillId="0" borderId="16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5"/>
  <sheetViews>
    <sheetView tabSelected="1" zoomScaleSheetLayoutView="100" zoomScalePageLayoutView="0" workbookViewId="0" topLeftCell="A100">
      <selection activeCell="A196" sqref="A196:IV196"/>
    </sheetView>
  </sheetViews>
  <sheetFormatPr defaultColWidth="9.00390625" defaultRowHeight="12.75"/>
  <cols>
    <col min="1" max="1" width="5.75390625" style="0" customWidth="1"/>
    <col min="2" max="2" width="8.875" style="0" bestFit="1" customWidth="1"/>
    <col min="3" max="3" width="13.25390625" style="0" customWidth="1"/>
    <col min="4" max="4" width="52.625" style="0" customWidth="1"/>
    <col min="5" max="5" width="18.125" style="0" customWidth="1"/>
    <col min="6" max="7" width="12.75390625" style="0" hidden="1" customWidth="1"/>
    <col min="8" max="8" width="2.625" style="0" hidden="1" customWidth="1"/>
  </cols>
  <sheetData>
    <row r="1" spans="1:8" ht="14.25" customHeight="1">
      <c r="A1" s="1"/>
      <c r="B1" s="1"/>
      <c r="C1" s="1"/>
      <c r="D1" s="66" t="s">
        <v>39</v>
      </c>
      <c r="E1" s="66"/>
      <c r="F1" s="59"/>
      <c r="G1" s="59"/>
      <c r="H1" s="59"/>
    </row>
    <row r="2" spans="1:8" ht="15" customHeight="1">
      <c r="A2" s="1"/>
      <c r="B2" s="1"/>
      <c r="C2" s="1"/>
      <c r="D2" s="66" t="s">
        <v>55</v>
      </c>
      <c r="E2" s="66"/>
      <c r="F2" s="60"/>
      <c r="G2" s="60"/>
      <c r="H2" s="60"/>
    </row>
    <row r="3" spans="1:8" ht="15" customHeight="1">
      <c r="A3" s="1"/>
      <c r="B3" s="1"/>
      <c r="C3" s="1"/>
      <c r="D3" s="66" t="s">
        <v>13</v>
      </c>
      <c r="E3" s="66"/>
      <c r="F3" s="60"/>
      <c r="G3" s="60"/>
      <c r="H3" s="60"/>
    </row>
    <row r="4" spans="1:8" ht="15" customHeight="1">
      <c r="A4" s="1"/>
      <c r="B4" s="1"/>
      <c r="C4" s="1"/>
      <c r="D4" s="66" t="s">
        <v>56</v>
      </c>
      <c r="E4" s="66"/>
      <c r="F4" s="60"/>
      <c r="G4" s="60"/>
      <c r="H4" s="60"/>
    </row>
    <row r="5" spans="1:8" ht="52.5" customHeight="1">
      <c r="A5" s="68" t="s">
        <v>51</v>
      </c>
      <c r="B5" s="68"/>
      <c r="C5" s="68"/>
      <c r="D5" s="68"/>
      <c r="E5" s="68"/>
      <c r="F5" s="51"/>
      <c r="G5" s="51"/>
      <c r="H5" s="51"/>
    </row>
    <row r="6" spans="1:8" ht="20.25" customHeight="1">
      <c r="A6" s="67" t="s">
        <v>41</v>
      </c>
      <c r="B6" s="67"/>
      <c r="C6" s="67"/>
      <c r="D6" s="67"/>
      <c r="E6" s="67"/>
      <c r="H6" s="2"/>
    </row>
    <row r="7" spans="1:8" ht="33.75" customHeight="1">
      <c r="A7" s="4" t="s">
        <v>8</v>
      </c>
      <c r="B7" s="6" t="s">
        <v>7</v>
      </c>
      <c r="C7" s="4" t="s">
        <v>1</v>
      </c>
      <c r="D7" s="3" t="s">
        <v>0</v>
      </c>
      <c r="E7" s="3" t="s">
        <v>47</v>
      </c>
      <c r="F7" s="19" t="s">
        <v>15</v>
      </c>
      <c r="G7" s="19" t="s">
        <v>17</v>
      </c>
      <c r="H7" s="20" t="s">
        <v>16</v>
      </c>
    </row>
    <row r="8" spans="1:8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</row>
    <row r="9" spans="1:8" ht="22.5" customHeight="1">
      <c r="A9" s="63" t="s">
        <v>5</v>
      </c>
      <c r="B9" s="64"/>
      <c r="C9" s="64"/>
      <c r="D9" s="64"/>
      <c r="E9" s="65"/>
      <c r="F9" s="15"/>
      <c r="G9" s="15"/>
      <c r="H9" s="15"/>
    </row>
    <row r="10" spans="1:8" ht="24" customHeight="1">
      <c r="A10" s="52">
        <v>852</v>
      </c>
      <c r="B10" s="32"/>
      <c r="C10" s="33"/>
      <c r="D10" s="34" t="s">
        <v>32</v>
      </c>
      <c r="E10" s="21">
        <f>SUM(E11)</f>
        <v>10000</v>
      </c>
      <c r="F10" s="21">
        <f>SUM(F11,F13,F15)</f>
        <v>6</v>
      </c>
      <c r="G10" s="21">
        <f>SUM(G11,G13,G15)</f>
        <v>7</v>
      </c>
      <c r="H10" s="21">
        <f>SUM(H11,H13,H15)</f>
        <v>10008</v>
      </c>
    </row>
    <row r="11" spans="1:8" s="26" customFormat="1" ht="48" customHeight="1">
      <c r="A11" s="35"/>
      <c r="B11" s="53">
        <v>85212</v>
      </c>
      <c r="C11" s="36"/>
      <c r="D11" s="37" t="s">
        <v>43</v>
      </c>
      <c r="E11" s="62">
        <f>SUM(E12)</f>
        <v>10000</v>
      </c>
      <c r="F11" s="25">
        <f>SUM(F12)</f>
        <v>0</v>
      </c>
      <c r="G11" s="25">
        <f>SUM(G12)</f>
        <v>0</v>
      </c>
      <c r="H11" s="25">
        <f>SUM(H12)</f>
        <v>10000</v>
      </c>
    </row>
    <row r="12" spans="1:8" ht="37.5" customHeight="1">
      <c r="A12" s="32"/>
      <c r="B12" s="32"/>
      <c r="C12" s="33">
        <v>2350</v>
      </c>
      <c r="D12" s="38" t="s">
        <v>42</v>
      </c>
      <c r="E12" s="17">
        <v>10000</v>
      </c>
      <c r="F12" s="16">
        <v>0</v>
      </c>
      <c r="G12" s="16">
        <v>0</v>
      </c>
      <c r="H12" s="16">
        <f>E12+F12-G12</f>
        <v>10000</v>
      </c>
    </row>
    <row r="13" spans="1:8" ht="31.5" customHeight="1">
      <c r="A13" s="67" t="s">
        <v>40</v>
      </c>
      <c r="B13" s="67"/>
      <c r="C13" s="67"/>
      <c r="D13" s="67"/>
      <c r="E13" s="67"/>
      <c r="H13" s="2"/>
    </row>
    <row r="14" spans="1:8" ht="33.75" customHeight="1">
      <c r="A14" s="4" t="s">
        <v>8</v>
      </c>
      <c r="B14" s="6" t="s">
        <v>7</v>
      </c>
      <c r="C14" s="4" t="s">
        <v>1</v>
      </c>
      <c r="D14" s="3" t="s">
        <v>0</v>
      </c>
      <c r="E14" s="3" t="s">
        <v>47</v>
      </c>
      <c r="F14" s="19" t="s">
        <v>15</v>
      </c>
      <c r="G14" s="19" t="s">
        <v>17</v>
      </c>
      <c r="H14" s="20" t="s">
        <v>16</v>
      </c>
    </row>
    <row r="15" spans="1:8" ht="12.75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</row>
    <row r="16" spans="1:8" ht="22.5" customHeight="1">
      <c r="A16" s="63" t="s">
        <v>45</v>
      </c>
      <c r="B16" s="64"/>
      <c r="C16" s="64"/>
      <c r="D16" s="64"/>
      <c r="E16" s="65"/>
      <c r="F16" s="15"/>
      <c r="G16" s="15"/>
      <c r="H16" s="15"/>
    </row>
    <row r="17" spans="1:8" ht="19.5" customHeight="1">
      <c r="A17" s="52">
        <v>10</v>
      </c>
      <c r="B17" s="32"/>
      <c r="C17" s="33"/>
      <c r="D17" s="34" t="s">
        <v>53</v>
      </c>
      <c r="E17" s="21">
        <f>SUM(E18)</f>
        <v>12554.33</v>
      </c>
      <c r="F17" s="21">
        <f>SUM(F18,F20,F22)</f>
        <v>0</v>
      </c>
      <c r="G17" s="21">
        <f>SUM(G18,G20,G22)</f>
        <v>0</v>
      </c>
      <c r="H17" s="21">
        <f>SUM(H18,H20,H22)</f>
        <v>126514.33</v>
      </c>
    </row>
    <row r="18" spans="1:8" s="26" customFormat="1" ht="18.75" customHeight="1">
      <c r="A18" s="35"/>
      <c r="B18" s="53">
        <v>1095</v>
      </c>
      <c r="C18" s="36"/>
      <c r="D18" s="37" t="s">
        <v>38</v>
      </c>
      <c r="E18" s="24">
        <f>SUM(E19)</f>
        <v>12554.33</v>
      </c>
      <c r="F18" s="25">
        <f>SUM(F19)</f>
        <v>0</v>
      </c>
      <c r="G18" s="25">
        <f>SUM(G19)</f>
        <v>0</v>
      </c>
      <c r="H18" s="25">
        <f>SUM(H19)</f>
        <v>12554.33</v>
      </c>
    </row>
    <row r="19" spans="1:8" ht="64.5" customHeight="1">
      <c r="A19" s="32"/>
      <c r="B19" s="32"/>
      <c r="C19" s="33">
        <v>2010</v>
      </c>
      <c r="D19" s="38" t="s">
        <v>9</v>
      </c>
      <c r="E19" s="17">
        <v>12554.33</v>
      </c>
      <c r="F19" s="16">
        <v>0</v>
      </c>
      <c r="G19" s="16">
        <v>0</v>
      </c>
      <c r="H19" s="16">
        <f>E19+F19-G19</f>
        <v>12554.33</v>
      </c>
    </row>
    <row r="20" spans="1:8" ht="19.5" customHeight="1">
      <c r="A20" s="32">
        <v>750</v>
      </c>
      <c r="B20" s="32"/>
      <c r="C20" s="33"/>
      <c r="D20" s="34" t="s">
        <v>26</v>
      </c>
      <c r="E20" s="21">
        <f>SUM(E21)</f>
        <v>55866</v>
      </c>
      <c r="F20" s="21">
        <f>SUM(F21,F23,F25)</f>
        <v>0</v>
      </c>
      <c r="G20" s="21">
        <f>SUM(G21,G23,G25)</f>
        <v>0</v>
      </c>
      <c r="H20" s="21">
        <f>SUM(H21,H23,H25)</f>
        <v>58094</v>
      </c>
    </row>
    <row r="21" spans="1:8" s="26" customFormat="1" ht="18.75" customHeight="1">
      <c r="A21" s="35"/>
      <c r="B21" s="35">
        <v>75011</v>
      </c>
      <c r="C21" s="36"/>
      <c r="D21" s="37" t="s">
        <v>27</v>
      </c>
      <c r="E21" s="24">
        <f>SUM(E22)</f>
        <v>55866</v>
      </c>
      <c r="F21" s="25">
        <f>SUM(F22)</f>
        <v>0</v>
      </c>
      <c r="G21" s="25">
        <f>SUM(G22)</f>
        <v>0</v>
      </c>
      <c r="H21" s="25">
        <f>SUM(H22)</f>
        <v>55866</v>
      </c>
    </row>
    <row r="22" spans="1:8" ht="64.5" customHeight="1">
      <c r="A22" s="32"/>
      <c r="B22" s="32"/>
      <c r="C22" s="33">
        <v>2010</v>
      </c>
      <c r="D22" s="38" t="s">
        <v>9</v>
      </c>
      <c r="E22" s="17">
        <v>55866</v>
      </c>
      <c r="F22" s="16">
        <v>0</v>
      </c>
      <c r="G22" s="16">
        <v>0</v>
      </c>
      <c r="H22" s="16">
        <f>E22+F22-G22</f>
        <v>55866</v>
      </c>
    </row>
    <row r="23" spans="1:8" ht="36" customHeight="1">
      <c r="A23" s="32">
        <v>751</v>
      </c>
      <c r="B23" s="32"/>
      <c r="C23" s="33"/>
      <c r="D23" s="34" t="s">
        <v>19</v>
      </c>
      <c r="E23" s="21">
        <f>SUM(E24,E30)</f>
        <v>19309</v>
      </c>
      <c r="F23" s="21">
        <f>SUM(F24,F26,F28)</f>
        <v>0</v>
      </c>
      <c r="G23" s="21">
        <f>SUM(G24,G26,G28)</f>
        <v>0</v>
      </c>
      <c r="H23" s="21">
        <f>SUM(H24,H26,H28)</f>
        <v>1114</v>
      </c>
    </row>
    <row r="24" spans="1:8" s="26" customFormat="1" ht="33.75" customHeight="1">
      <c r="A24" s="35"/>
      <c r="B24" s="35">
        <v>75101</v>
      </c>
      <c r="C24" s="36"/>
      <c r="D24" s="37" t="s">
        <v>20</v>
      </c>
      <c r="E24" s="24">
        <f>SUM(E25)</f>
        <v>1114</v>
      </c>
      <c r="F24" s="25">
        <f>SUM(F25)</f>
        <v>0</v>
      </c>
      <c r="G24" s="25">
        <f>SUM(G25)</f>
        <v>0</v>
      </c>
      <c r="H24" s="25">
        <f>SUM(H25)</f>
        <v>1114</v>
      </c>
    </row>
    <row r="25" spans="1:8" ht="61.5" customHeight="1">
      <c r="A25" s="32"/>
      <c r="B25" s="32"/>
      <c r="C25" s="33">
        <v>2010</v>
      </c>
      <c r="D25" s="38" t="s">
        <v>9</v>
      </c>
      <c r="E25" s="17">
        <v>1114</v>
      </c>
      <c r="F25" s="16">
        <v>0</v>
      </c>
      <c r="G25" s="16">
        <v>0</v>
      </c>
      <c r="H25" s="16">
        <f>E25+F25-G25</f>
        <v>1114</v>
      </c>
    </row>
    <row r="26" spans="1:8" s="26" customFormat="1" ht="16.5" customHeight="1" hidden="1">
      <c r="A26" s="29"/>
      <c r="B26" s="29">
        <v>75107</v>
      </c>
      <c r="C26" s="30"/>
      <c r="D26" s="27" t="s">
        <v>21</v>
      </c>
      <c r="E26" s="31"/>
      <c r="F26" s="25">
        <f>SUM(F27)</f>
        <v>0</v>
      </c>
      <c r="G26" s="25">
        <f>SUM(G27)</f>
        <v>0</v>
      </c>
      <c r="H26" s="25"/>
    </row>
    <row r="27" spans="1:8" ht="50.25" customHeight="1" hidden="1">
      <c r="A27" s="7"/>
      <c r="B27" s="7"/>
      <c r="C27" s="8">
        <v>2010</v>
      </c>
      <c r="D27" s="9" t="s">
        <v>9</v>
      </c>
      <c r="E27" s="17"/>
      <c r="F27" s="16"/>
      <c r="G27" s="16"/>
      <c r="H27" s="16"/>
    </row>
    <row r="28" spans="1:8" s="26" customFormat="1" ht="51" customHeight="1" hidden="1">
      <c r="A28" s="22"/>
      <c r="B28" s="22">
        <v>75109</v>
      </c>
      <c r="C28" s="23"/>
      <c r="D28" s="28" t="s">
        <v>44</v>
      </c>
      <c r="E28" s="24">
        <f>SUM(E29)</f>
        <v>0</v>
      </c>
      <c r="F28" s="25"/>
      <c r="G28" s="25"/>
      <c r="H28" s="25"/>
    </row>
    <row r="29" spans="1:8" ht="63.75" customHeight="1" hidden="1">
      <c r="A29" s="7"/>
      <c r="B29" s="7"/>
      <c r="C29" s="8">
        <v>2010</v>
      </c>
      <c r="D29" s="9" t="s">
        <v>9</v>
      </c>
      <c r="E29" s="17">
        <v>0</v>
      </c>
      <c r="F29" s="16"/>
      <c r="G29" s="16"/>
      <c r="H29" s="16"/>
    </row>
    <row r="30" spans="1:8" s="26" customFormat="1" ht="33.75" customHeight="1">
      <c r="A30" s="35"/>
      <c r="B30" s="35">
        <v>75107</v>
      </c>
      <c r="C30" s="36"/>
      <c r="D30" s="37" t="s">
        <v>21</v>
      </c>
      <c r="E30" s="24">
        <f>SUM(E31)</f>
        <v>18195</v>
      </c>
      <c r="F30" s="25">
        <f>SUM(F31)</f>
        <v>0</v>
      </c>
      <c r="G30" s="25">
        <f>SUM(G31)</f>
        <v>0</v>
      </c>
      <c r="H30" s="25">
        <f>SUM(H31)</f>
        <v>18195</v>
      </c>
    </row>
    <row r="31" spans="1:8" ht="61.5" customHeight="1">
      <c r="A31" s="32"/>
      <c r="B31" s="32"/>
      <c r="C31" s="33">
        <v>2010</v>
      </c>
      <c r="D31" s="38" t="s">
        <v>9</v>
      </c>
      <c r="E31" s="17">
        <v>18195</v>
      </c>
      <c r="F31" s="16">
        <v>0</v>
      </c>
      <c r="G31" s="16">
        <v>0</v>
      </c>
      <c r="H31" s="16">
        <f>E31+F31-G31</f>
        <v>18195</v>
      </c>
    </row>
    <row r="32" spans="1:8" ht="19.5" customHeight="1">
      <c r="A32" s="32">
        <v>852</v>
      </c>
      <c r="B32" s="32"/>
      <c r="C32" s="33"/>
      <c r="D32" s="34" t="s">
        <v>32</v>
      </c>
      <c r="E32" s="21">
        <f>SUM(E33,E35,E39,E37)</f>
        <v>1842755</v>
      </c>
      <c r="F32" s="21">
        <f>SUM(F33,F41,F48)</f>
        <v>0</v>
      </c>
      <c r="G32" s="21">
        <f>SUM(G33,G41,G48)</f>
        <v>0</v>
      </c>
      <c r="H32" s="21">
        <f>SUM(H33,H41,H48)</f>
        <v>1884920</v>
      </c>
    </row>
    <row r="33" spans="1:8" s="26" customFormat="1" ht="51" customHeight="1">
      <c r="A33" s="35"/>
      <c r="B33" s="35">
        <v>85212</v>
      </c>
      <c r="C33" s="36"/>
      <c r="D33" s="37" t="s">
        <v>43</v>
      </c>
      <c r="E33" s="24">
        <f>SUM(E34)</f>
        <v>1835696</v>
      </c>
      <c r="F33" s="25">
        <f>SUM(F34)</f>
        <v>0</v>
      </c>
      <c r="G33" s="25">
        <f>SUM(G34)</f>
        <v>0</v>
      </c>
      <c r="H33" s="25">
        <f>SUM(H34)</f>
        <v>1835696</v>
      </c>
    </row>
    <row r="34" spans="1:8" ht="65.25" customHeight="1">
      <c r="A34" s="32"/>
      <c r="B34" s="32"/>
      <c r="C34" s="33">
        <v>2010</v>
      </c>
      <c r="D34" s="38" t="s">
        <v>9</v>
      </c>
      <c r="E34" s="17">
        <v>1835696</v>
      </c>
      <c r="F34" s="16">
        <v>0</v>
      </c>
      <c r="G34" s="16">
        <v>0</v>
      </c>
      <c r="H34" s="16">
        <f>E34+F34-G34</f>
        <v>1835696</v>
      </c>
    </row>
    <row r="35" spans="1:8" s="26" customFormat="1" ht="76.5" customHeight="1">
      <c r="A35" s="35"/>
      <c r="B35" s="35">
        <v>85213</v>
      </c>
      <c r="C35" s="36"/>
      <c r="D35" s="37" t="s">
        <v>33</v>
      </c>
      <c r="E35" s="24">
        <f>SUM(E36)</f>
        <v>5877</v>
      </c>
      <c r="F35" s="25">
        <f>SUM(F36)</f>
        <v>0</v>
      </c>
      <c r="G35" s="25">
        <f>SUM(G36)</f>
        <v>0</v>
      </c>
      <c r="H35" s="25">
        <f>SUM(H36)</f>
        <v>5877</v>
      </c>
    </row>
    <row r="36" spans="1:8" ht="60.75" customHeight="1">
      <c r="A36" s="32"/>
      <c r="B36" s="32"/>
      <c r="C36" s="33">
        <v>2010</v>
      </c>
      <c r="D36" s="38" t="s">
        <v>9</v>
      </c>
      <c r="E36" s="17">
        <v>5877</v>
      </c>
      <c r="F36" s="16">
        <v>0</v>
      </c>
      <c r="G36" s="16">
        <v>0</v>
      </c>
      <c r="H36" s="16">
        <f>E36+F36-G36</f>
        <v>5877</v>
      </c>
    </row>
    <row r="37" spans="1:8" s="26" customFormat="1" ht="27" customHeight="1">
      <c r="A37" s="35"/>
      <c r="B37" s="35">
        <v>85219</v>
      </c>
      <c r="C37" s="36"/>
      <c r="D37" s="37" t="s">
        <v>52</v>
      </c>
      <c r="E37" s="24">
        <f>SUM(E38)</f>
        <v>610</v>
      </c>
      <c r="F37" s="25">
        <f>SUM(F38)</f>
        <v>0</v>
      </c>
      <c r="G37" s="25">
        <f>SUM(G38)</f>
        <v>0</v>
      </c>
      <c r="H37" s="25">
        <f>SUM(H38)</f>
        <v>610</v>
      </c>
    </row>
    <row r="38" spans="1:8" ht="60.75" customHeight="1">
      <c r="A38" s="32"/>
      <c r="B38" s="32"/>
      <c r="C38" s="33">
        <v>2010</v>
      </c>
      <c r="D38" s="38" t="s">
        <v>9</v>
      </c>
      <c r="E38" s="17">
        <v>610</v>
      </c>
      <c r="F38" s="16">
        <v>0</v>
      </c>
      <c r="G38" s="16">
        <v>0</v>
      </c>
      <c r="H38" s="16">
        <f>E38+F38-G38</f>
        <v>610</v>
      </c>
    </row>
    <row r="39" spans="1:8" s="26" customFormat="1" ht="27" customHeight="1">
      <c r="A39" s="35"/>
      <c r="B39" s="35">
        <v>85295</v>
      </c>
      <c r="C39" s="36"/>
      <c r="D39" s="37" t="s">
        <v>38</v>
      </c>
      <c r="E39" s="24">
        <f>SUM(E40)</f>
        <v>572</v>
      </c>
      <c r="F39" s="25">
        <f>SUM(F40)</f>
        <v>0</v>
      </c>
      <c r="G39" s="25">
        <f>SUM(G40)</f>
        <v>0</v>
      </c>
      <c r="H39" s="25">
        <f>SUM(H40)</f>
        <v>572</v>
      </c>
    </row>
    <row r="40" spans="1:8" ht="60.75" customHeight="1">
      <c r="A40" s="32"/>
      <c r="B40" s="32"/>
      <c r="C40" s="33">
        <v>2010</v>
      </c>
      <c r="D40" s="38" t="s">
        <v>9</v>
      </c>
      <c r="E40" s="17">
        <v>572</v>
      </c>
      <c r="F40" s="16">
        <v>0</v>
      </c>
      <c r="G40" s="16">
        <v>0</v>
      </c>
      <c r="H40" s="16">
        <f>E40+F40-G40</f>
        <v>572</v>
      </c>
    </row>
    <row r="41" spans="1:8" ht="22.5" customHeight="1">
      <c r="A41" s="63" t="s">
        <v>6</v>
      </c>
      <c r="B41" s="64"/>
      <c r="C41" s="64"/>
      <c r="D41" s="64"/>
      <c r="E41" s="65"/>
      <c r="F41" s="16"/>
      <c r="G41" s="16"/>
      <c r="H41" s="16"/>
    </row>
    <row r="42" spans="1:8" ht="19.5" customHeight="1">
      <c r="A42" s="52">
        <v>10</v>
      </c>
      <c r="B42" s="32"/>
      <c r="C42" s="33"/>
      <c r="D42" s="34" t="s">
        <v>53</v>
      </c>
      <c r="E42" s="21">
        <f>SUM(E43)</f>
        <v>12554.33</v>
      </c>
      <c r="F42" s="21">
        <f>SUM(F43,F47,F49)</f>
        <v>0</v>
      </c>
      <c r="G42" s="21">
        <f>SUM(G43,G47,G49)</f>
        <v>0</v>
      </c>
      <c r="H42" s="21">
        <f>SUM(H43,H47,H49)</f>
        <v>103006.17</v>
      </c>
    </row>
    <row r="43" spans="1:8" s="26" customFormat="1" ht="18.75" customHeight="1">
      <c r="A43" s="35"/>
      <c r="B43" s="53">
        <v>1095</v>
      </c>
      <c r="C43" s="36"/>
      <c r="D43" s="37" t="s">
        <v>38</v>
      </c>
      <c r="E43" s="24">
        <f>SUM(E44:E46)</f>
        <v>12554.33</v>
      </c>
      <c r="F43" s="25">
        <f>SUM(F46)</f>
        <v>0</v>
      </c>
      <c r="G43" s="25">
        <f>SUM(G46)</f>
        <v>0</v>
      </c>
      <c r="H43" s="25">
        <f>SUM(H46)</f>
        <v>12308.17</v>
      </c>
    </row>
    <row r="44" spans="1:8" ht="16.5" customHeight="1">
      <c r="A44" s="32"/>
      <c r="B44" s="32"/>
      <c r="C44" s="33">
        <v>4210</v>
      </c>
      <c r="D44" s="39" t="s">
        <v>11</v>
      </c>
      <c r="E44" s="17">
        <v>16.16</v>
      </c>
      <c r="F44" s="16">
        <v>0</v>
      </c>
      <c r="G44" s="16">
        <v>0</v>
      </c>
      <c r="H44" s="16">
        <f>E44+F44-G44</f>
        <v>16.16</v>
      </c>
    </row>
    <row r="45" spans="1:8" ht="20.25" customHeight="1">
      <c r="A45" s="32"/>
      <c r="B45" s="32"/>
      <c r="C45" s="33">
        <v>4300</v>
      </c>
      <c r="D45" s="39" t="s">
        <v>23</v>
      </c>
      <c r="E45" s="17">
        <v>230</v>
      </c>
      <c r="F45" s="16"/>
      <c r="G45" s="16"/>
      <c r="H45" s="16"/>
    </row>
    <row r="46" spans="1:8" ht="20.25" customHeight="1">
      <c r="A46" s="32"/>
      <c r="B46" s="32"/>
      <c r="C46" s="33">
        <v>4430</v>
      </c>
      <c r="D46" s="48" t="s">
        <v>54</v>
      </c>
      <c r="E46" s="17">
        <v>12308.17</v>
      </c>
      <c r="F46" s="16">
        <v>0</v>
      </c>
      <c r="G46" s="16">
        <v>0</v>
      </c>
      <c r="H46" s="16">
        <f>E46+F46-G46</f>
        <v>12308.17</v>
      </c>
    </row>
    <row r="47" spans="1:8" ht="21.75" customHeight="1">
      <c r="A47" s="32">
        <v>750</v>
      </c>
      <c r="B47" s="32"/>
      <c r="C47" s="33"/>
      <c r="D47" s="34" t="s">
        <v>26</v>
      </c>
      <c r="E47" s="21">
        <f>SUM(E48)</f>
        <v>55866</v>
      </c>
      <c r="F47" s="21">
        <f>SUM(F48,F51,F62)</f>
        <v>0</v>
      </c>
      <c r="G47" s="21">
        <f>SUM(G48,G51,G62)</f>
        <v>0</v>
      </c>
      <c r="H47" s="21">
        <f>SUM(H48,H51,H62)</f>
        <v>49224</v>
      </c>
    </row>
    <row r="48" spans="1:8" s="26" customFormat="1" ht="18.75" customHeight="1">
      <c r="A48" s="35"/>
      <c r="B48" s="35">
        <v>75011</v>
      </c>
      <c r="C48" s="36"/>
      <c r="D48" s="37" t="s">
        <v>27</v>
      </c>
      <c r="E48" s="24">
        <f>SUM(E49:E102)</f>
        <v>55866</v>
      </c>
      <c r="F48" s="25">
        <f>SUM(F49,F50)</f>
        <v>0</v>
      </c>
      <c r="G48" s="25">
        <f>SUM(G49,G50)</f>
        <v>0</v>
      </c>
      <c r="H48" s="25">
        <f>SUM(H49,H50)</f>
        <v>49224</v>
      </c>
    </row>
    <row r="49" spans="1:8" ht="17.25" customHeight="1">
      <c r="A49" s="32"/>
      <c r="B49" s="32"/>
      <c r="C49" s="39">
        <v>4010</v>
      </c>
      <c r="D49" s="39" t="s">
        <v>28</v>
      </c>
      <c r="E49" s="18">
        <v>41474</v>
      </c>
      <c r="F49" s="16"/>
      <c r="G49" s="16"/>
      <c r="H49" s="16">
        <f>E49+F49-G49</f>
        <v>41474</v>
      </c>
    </row>
    <row r="50" spans="1:8" ht="20.25" customHeight="1">
      <c r="A50" s="32"/>
      <c r="B50" s="32"/>
      <c r="C50" s="39">
        <v>4110</v>
      </c>
      <c r="D50" s="39" t="s">
        <v>2</v>
      </c>
      <c r="E50" s="18">
        <v>7750</v>
      </c>
      <c r="F50" s="16"/>
      <c r="G50" s="16"/>
      <c r="H50" s="16">
        <f>E50+F50-G50</f>
        <v>7750</v>
      </c>
    </row>
    <row r="51" spans="1:8" s="26" customFormat="1" ht="18.75" customHeight="1" hidden="1">
      <c r="A51" s="29"/>
      <c r="B51" s="29">
        <v>75107</v>
      </c>
      <c r="C51" s="30"/>
      <c r="D51" s="40" t="s">
        <v>21</v>
      </c>
      <c r="E51" s="31">
        <f>SUM(E52,E53,E54,E55,E56,E57,E58,E59,E60,E61)</f>
        <v>0</v>
      </c>
      <c r="F51" s="24">
        <f>SUM(F52,F53,F54,F55,F56,F57,F58,F59,F60,F61)</f>
        <v>0</v>
      </c>
      <c r="G51" s="24">
        <f>SUM(G52,G53,G54,G55,G56,G57,G58,G59,G60,G61)</f>
        <v>0</v>
      </c>
      <c r="H51" s="24">
        <f>SUM(H52,H53,H54,H55,H56,H57,H58,H59,H60,H61)</f>
        <v>0</v>
      </c>
    </row>
    <row r="52" spans="1:8" s="43" customFormat="1" ht="21.75" customHeight="1" hidden="1">
      <c r="A52" s="7"/>
      <c r="B52" s="7"/>
      <c r="C52" s="10">
        <v>3030</v>
      </c>
      <c r="D52" s="41" t="s">
        <v>18</v>
      </c>
      <c r="E52" s="17"/>
      <c r="F52" s="42"/>
      <c r="G52" s="42"/>
      <c r="H52" s="42">
        <f>E52+F52-G52</f>
        <v>0</v>
      </c>
    </row>
    <row r="53" spans="1:8" ht="18" customHeight="1" hidden="1">
      <c r="A53" s="7"/>
      <c r="B53" s="7"/>
      <c r="C53" s="10">
        <v>4110</v>
      </c>
      <c r="D53" s="44" t="s">
        <v>2</v>
      </c>
      <c r="E53" s="18"/>
      <c r="F53" s="16"/>
      <c r="G53" s="16"/>
      <c r="H53" s="16">
        <f aca="true" t="shared" si="0" ref="H53:H61">E53+F53-G53</f>
        <v>0</v>
      </c>
    </row>
    <row r="54" spans="1:8" ht="17.25" customHeight="1" hidden="1">
      <c r="A54" s="7"/>
      <c r="B54" s="7"/>
      <c r="C54" s="10">
        <v>4120</v>
      </c>
      <c r="D54" s="44" t="s">
        <v>3</v>
      </c>
      <c r="E54" s="18"/>
      <c r="F54" s="16"/>
      <c r="G54" s="16"/>
      <c r="H54" s="16">
        <f t="shared" si="0"/>
        <v>0</v>
      </c>
    </row>
    <row r="55" spans="1:8" ht="18.75" customHeight="1" hidden="1">
      <c r="A55" s="7"/>
      <c r="B55" s="7"/>
      <c r="C55" s="10">
        <v>4170</v>
      </c>
      <c r="D55" s="44" t="s">
        <v>4</v>
      </c>
      <c r="E55" s="18"/>
      <c r="F55" s="16"/>
      <c r="G55" s="16"/>
      <c r="H55" s="16">
        <f t="shared" si="0"/>
        <v>0</v>
      </c>
    </row>
    <row r="56" spans="1:8" ht="18.75" customHeight="1" hidden="1">
      <c r="A56" s="7"/>
      <c r="B56" s="7"/>
      <c r="C56" s="11">
        <v>4210</v>
      </c>
      <c r="D56" s="45" t="s">
        <v>11</v>
      </c>
      <c r="E56" s="18"/>
      <c r="F56" s="16"/>
      <c r="G56" s="16"/>
      <c r="H56" s="16">
        <f t="shared" si="0"/>
        <v>0</v>
      </c>
    </row>
    <row r="57" spans="1:8" ht="18.75" customHeight="1" hidden="1">
      <c r="A57" s="7"/>
      <c r="B57" s="7"/>
      <c r="C57" s="11">
        <v>4260</v>
      </c>
      <c r="D57" s="45" t="s">
        <v>25</v>
      </c>
      <c r="E57" s="18"/>
      <c r="F57" s="16"/>
      <c r="G57" s="16"/>
      <c r="H57" s="16">
        <f t="shared" si="0"/>
        <v>0</v>
      </c>
    </row>
    <row r="58" spans="1:8" ht="32.25" customHeight="1" hidden="1">
      <c r="A58" s="7"/>
      <c r="B58" s="7"/>
      <c r="C58" s="11">
        <v>4370</v>
      </c>
      <c r="D58" s="44" t="s">
        <v>24</v>
      </c>
      <c r="E58" s="18"/>
      <c r="F58" s="16"/>
      <c r="G58" s="16"/>
      <c r="H58" s="16">
        <f t="shared" si="0"/>
        <v>0</v>
      </c>
    </row>
    <row r="59" spans="1:8" ht="21.75" customHeight="1" hidden="1">
      <c r="A59" s="7"/>
      <c r="B59" s="7"/>
      <c r="C59" s="11">
        <v>4410</v>
      </c>
      <c r="D59" s="45" t="s">
        <v>10</v>
      </c>
      <c r="E59" s="18"/>
      <c r="F59" s="16"/>
      <c r="G59" s="16"/>
      <c r="H59" s="16">
        <f t="shared" si="0"/>
        <v>0</v>
      </c>
    </row>
    <row r="60" spans="1:8" ht="28.5" customHeight="1" hidden="1">
      <c r="A60" s="7"/>
      <c r="B60" s="7"/>
      <c r="C60" s="11">
        <v>4740</v>
      </c>
      <c r="D60" s="45" t="s">
        <v>14</v>
      </c>
      <c r="E60" s="18"/>
      <c r="F60" s="16"/>
      <c r="G60" s="16"/>
      <c r="H60" s="16">
        <f t="shared" si="0"/>
        <v>0</v>
      </c>
    </row>
    <row r="61" spans="1:8" s="14" customFormat="1" ht="24" customHeight="1" hidden="1">
      <c r="A61" s="12"/>
      <c r="B61" s="12"/>
      <c r="C61" s="13">
        <v>4750</v>
      </c>
      <c r="D61" s="46" t="s">
        <v>12</v>
      </c>
      <c r="E61" s="18"/>
      <c r="F61" s="16"/>
      <c r="G61" s="16"/>
      <c r="H61" s="16">
        <f t="shared" si="0"/>
        <v>0</v>
      </c>
    </row>
    <row r="62" spans="1:8" s="26" customFormat="1" ht="45.75" customHeight="1" hidden="1">
      <c r="A62" s="22"/>
      <c r="B62" s="22">
        <v>75109</v>
      </c>
      <c r="C62" s="23"/>
      <c r="D62" s="47" t="s">
        <v>22</v>
      </c>
      <c r="E62" s="24">
        <f>SUM(E63:E73)</f>
        <v>0</v>
      </c>
      <c r="F62" s="24">
        <f>SUM(F63:F73)</f>
        <v>0</v>
      </c>
      <c r="G62" s="24">
        <f>SUM(G63:G73)</f>
        <v>0</v>
      </c>
      <c r="H62" s="24">
        <f>SUM(H63:H73)</f>
        <v>0</v>
      </c>
    </row>
    <row r="63" spans="1:8" s="43" customFormat="1" ht="21.75" customHeight="1" hidden="1">
      <c r="A63" s="7"/>
      <c r="B63" s="7"/>
      <c r="C63" s="10">
        <v>3030</v>
      </c>
      <c r="D63" s="41" t="s">
        <v>18</v>
      </c>
      <c r="E63" s="17"/>
      <c r="F63" s="42">
        <v>0</v>
      </c>
      <c r="G63" s="42"/>
      <c r="H63" s="42">
        <f>E63+F63-G63</f>
        <v>0</v>
      </c>
    </row>
    <row r="64" spans="1:8" ht="18" customHeight="1" hidden="1">
      <c r="A64" s="7"/>
      <c r="B64" s="7"/>
      <c r="C64" s="10">
        <v>4110</v>
      </c>
      <c r="D64" s="44" t="s">
        <v>2</v>
      </c>
      <c r="E64" s="18"/>
      <c r="F64" s="16">
        <v>0</v>
      </c>
      <c r="G64" s="16"/>
      <c r="H64" s="16">
        <f aca="true" t="shared" si="1" ref="H64:H73">E64+F64-G64</f>
        <v>0</v>
      </c>
    </row>
    <row r="65" spans="1:8" ht="17.25" customHeight="1" hidden="1">
      <c r="A65" s="7"/>
      <c r="B65" s="7"/>
      <c r="C65" s="10">
        <v>4120</v>
      </c>
      <c r="D65" s="44" t="s">
        <v>3</v>
      </c>
      <c r="E65" s="18"/>
      <c r="F65" s="16">
        <v>0</v>
      </c>
      <c r="G65" s="16"/>
      <c r="H65" s="16">
        <f t="shared" si="1"/>
        <v>0</v>
      </c>
    </row>
    <row r="66" spans="1:8" ht="18.75" customHeight="1" hidden="1">
      <c r="A66" s="7"/>
      <c r="B66" s="7"/>
      <c r="C66" s="10">
        <v>4170</v>
      </c>
      <c r="D66" s="44" t="s">
        <v>4</v>
      </c>
      <c r="E66" s="18"/>
      <c r="F66" s="16">
        <v>0</v>
      </c>
      <c r="G66" s="16"/>
      <c r="H66" s="16">
        <f t="shared" si="1"/>
        <v>0</v>
      </c>
    </row>
    <row r="67" spans="1:8" ht="18.75" customHeight="1" hidden="1">
      <c r="A67" s="7"/>
      <c r="B67" s="7"/>
      <c r="C67" s="11">
        <v>4210</v>
      </c>
      <c r="D67" s="45" t="s">
        <v>11</v>
      </c>
      <c r="E67" s="18"/>
      <c r="F67" s="16">
        <v>0</v>
      </c>
      <c r="G67" s="16"/>
      <c r="H67" s="16">
        <f t="shared" si="1"/>
        <v>0</v>
      </c>
    </row>
    <row r="68" spans="1:8" ht="18.75" customHeight="1" hidden="1">
      <c r="A68" s="7"/>
      <c r="B68" s="7"/>
      <c r="C68" s="11">
        <v>4260</v>
      </c>
      <c r="D68" s="45" t="s">
        <v>25</v>
      </c>
      <c r="E68" s="18"/>
      <c r="F68" s="16">
        <v>0</v>
      </c>
      <c r="G68" s="16"/>
      <c r="H68" s="16">
        <f t="shared" si="1"/>
        <v>0</v>
      </c>
    </row>
    <row r="69" spans="1:8" ht="18.75" customHeight="1" hidden="1">
      <c r="A69" s="7"/>
      <c r="B69" s="7"/>
      <c r="C69" s="11">
        <v>4300</v>
      </c>
      <c r="D69" s="45" t="s">
        <v>23</v>
      </c>
      <c r="E69" s="18"/>
      <c r="F69" s="16">
        <v>0</v>
      </c>
      <c r="G69" s="16"/>
      <c r="H69" s="16">
        <f t="shared" si="1"/>
        <v>0</v>
      </c>
    </row>
    <row r="70" spans="1:8" ht="29.25" customHeight="1" hidden="1">
      <c r="A70" s="7"/>
      <c r="B70" s="7"/>
      <c r="C70" s="11">
        <v>4370</v>
      </c>
      <c r="D70" s="44" t="s">
        <v>24</v>
      </c>
      <c r="E70" s="18"/>
      <c r="F70" s="16">
        <v>0</v>
      </c>
      <c r="G70" s="16"/>
      <c r="H70" s="16">
        <f t="shared" si="1"/>
        <v>0</v>
      </c>
    </row>
    <row r="71" spans="1:8" ht="21.75" customHeight="1" hidden="1">
      <c r="A71" s="7"/>
      <c r="B71" s="7"/>
      <c r="C71" s="11">
        <v>4410</v>
      </c>
      <c r="D71" s="45" t="s">
        <v>10</v>
      </c>
      <c r="E71" s="18"/>
      <c r="F71" s="16">
        <v>0</v>
      </c>
      <c r="G71" s="16"/>
      <c r="H71" s="16">
        <f t="shared" si="1"/>
        <v>0</v>
      </c>
    </row>
    <row r="72" spans="1:8" ht="28.5" customHeight="1" hidden="1">
      <c r="A72" s="7"/>
      <c r="B72" s="7"/>
      <c r="C72" s="11">
        <v>4740</v>
      </c>
      <c r="D72" s="45" t="s">
        <v>14</v>
      </c>
      <c r="E72" s="18"/>
      <c r="F72" s="16">
        <v>0</v>
      </c>
      <c r="G72" s="16"/>
      <c r="H72" s="16">
        <f t="shared" si="1"/>
        <v>0</v>
      </c>
    </row>
    <row r="73" spans="1:8" s="14" customFormat="1" ht="24" customHeight="1" hidden="1">
      <c r="A73" s="12"/>
      <c r="B73" s="12"/>
      <c r="C73" s="13">
        <v>4750</v>
      </c>
      <c r="D73" s="46" t="s">
        <v>12</v>
      </c>
      <c r="E73" s="18"/>
      <c r="F73" s="16">
        <v>0</v>
      </c>
      <c r="G73" s="16"/>
      <c r="H73" s="16">
        <f t="shared" si="1"/>
        <v>0</v>
      </c>
    </row>
    <row r="74" spans="1:8" ht="17.25" customHeight="1">
      <c r="A74" s="32"/>
      <c r="B74" s="32"/>
      <c r="C74" s="39">
        <v>4120</v>
      </c>
      <c r="D74" s="39" t="s">
        <v>3</v>
      </c>
      <c r="E74" s="18">
        <v>1054</v>
      </c>
      <c r="F74" s="16"/>
      <c r="G74" s="16"/>
      <c r="H74" s="16">
        <f>E74+F74-G74</f>
        <v>1054</v>
      </c>
    </row>
    <row r="75" spans="1:8" ht="14.25" customHeight="1">
      <c r="A75" s="32"/>
      <c r="B75" s="32"/>
      <c r="C75" s="39">
        <v>4210</v>
      </c>
      <c r="D75" s="39" t="s">
        <v>11</v>
      </c>
      <c r="E75" s="18">
        <v>2000</v>
      </c>
      <c r="F75" s="16"/>
      <c r="G75" s="16"/>
      <c r="H75" s="16">
        <f>E75+F75-G75</f>
        <v>2000</v>
      </c>
    </row>
    <row r="76" spans="1:8" ht="28.5" customHeight="1">
      <c r="A76" s="32"/>
      <c r="B76" s="32"/>
      <c r="C76" s="39">
        <v>4300</v>
      </c>
      <c r="D76" s="39" t="s">
        <v>23</v>
      </c>
      <c r="E76" s="18">
        <v>1000</v>
      </c>
      <c r="F76" s="16"/>
      <c r="G76" s="16"/>
      <c r="H76" s="16">
        <f>E76+F76-G76</f>
        <v>1000</v>
      </c>
    </row>
    <row r="77" spans="1:8" s="26" customFormat="1" ht="18.75" customHeight="1" hidden="1">
      <c r="A77" s="29"/>
      <c r="B77" s="29">
        <v>75107</v>
      </c>
      <c r="C77" s="30"/>
      <c r="D77" s="40" t="s">
        <v>21</v>
      </c>
      <c r="E77" s="31">
        <f>SUM(E78,E79,E80,E81,E82,E83,E84,E85,E86,E87)</f>
        <v>0</v>
      </c>
      <c r="F77" s="24">
        <f>SUM(F78,F79,F80,F81,F82,F83,F84,F85,F86,F87)</f>
        <v>0</v>
      </c>
      <c r="G77" s="24">
        <f>SUM(G78,G79,G80,G81,G82,G83,G84,G85,G86,G87)</f>
        <v>0</v>
      </c>
      <c r="H77" s="24">
        <f>SUM(H78,H79,H80,H81,H82,H83,H84,H85,H86,H87)</f>
        <v>0</v>
      </c>
    </row>
    <row r="78" spans="1:8" s="43" customFormat="1" ht="21.75" customHeight="1" hidden="1">
      <c r="A78" s="7"/>
      <c r="B78" s="7"/>
      <c r="C78" s="10">
        <v>3030</v>
      </c>
      <c r="D78" s="41" t="s">
        <v>18</v>
      </c>
      <c r="E78" s="17"/>
      <c r="F78" s="42"/>
      <c r="G78" s="42"/>
      <c r="H78" s="42">
        <f>E78+F78-G78</f>
        <v>0</v>
      </c>
    </row>
    <row r="79" spans="1:8" ht="18" customHeight="1" hidden="1">
      <c r="A79" s="7"/>
      <c r="B79" s="7"/>
      <c r="C79" s="10">
        <v>4110</v>
      </c>
      <c r="D79" s="44" t="s">
        <v>2</v>
      </c>
      <c r="E79" s="18"/>
      <c r="F79" s="16"/>
      <c r="G79" s="16"/>
      <c r="H79" s="16">
        <f aca="true" t="shared" si="2" ref="H79:H87">E79+F79-G79</f>
        <v>0</v>
      </c>
    </row>
    <row r="80" spans="1:8" ht="17.25" customHeight="1" hidden="1">
      <c r="A80" s="7"/>
      <c r="B80" s="7"/>
      <c r="C80" s="10">
        <v>4120</v>
      </c>
      <c r="D80" s="44" t="s">
        <v>3</v>
      </c>
      <c r="E80" s="18"/>
      <c r="F80" s="16"/>
      <c r="G80" s="16"/>
      <c r="H80" s="16">
        <f t="shared" si="2"/>
        <v>0</v>
      </c>
    </row>
    <row r="81" spans="1:8" ht="18.75" customHeight="1" hidden="1">
      <c r="A81" s="7"/>
      <c r="B81" s="7"/>
      <c r="C81" s="10">
        <v>4170</v>
      </c>
      <c r="D81" s="44" t="s">
        <v>4</v>
      </c>
      <c r="E81" s="18"/>
      <c r="F81" s="16"/>
      <c r="G81" s="16"/>
      <c r="H81" s="16">
        <f t="shared" si="2"/>
        <v>0</v>
      </c>
    </row>
    <row r="82" spans="1:8" ht="18.75" customHeight="1" hidden="1">
      <c r="A82" s="7"/>
      <c r="B82" s="7"/>
      <c r="C82" s="11">
        <v>4210</v>
      </c>
      <c r="D82" s="45" t="s">
        <v>11</v>
      </c>
      <c r="E82" s="18"/>
      <c r="F82" s="16"/>
      <c r="G82" s="16"/>
      <c r="H82" s="16">
        <f t="shared" si="2"/>
        <v>0</v>
      </c>
    </row>
    <row r="83" spans="1:8" ht="18.75" customHeight="1" hidden="1">
      <c r="A83" s="7"/>
      <c r="B83" s="7"/>
      <c r="C83" s="11">
        <v>4260</v>
      </c>
      <c r="D83" s="45" t="s">
        <v>25</v>
      </c>
      <c r="E83" s="18"/>
      <c r="F83" s="16"/>
      <c r="G83" s="16"/>
      <c r="H83" s="16">
        <f t="shared" si="2"/>
        <v>0</v>
      </c>
    </row>
    <row r="84" spans="1:8" ht="32.25" customHeight="1" hidden="1">
      <c r="A84" s="7"/>
      <c r="B84" s="7"/>
      <c r="C84" s="11">
        <v>4370</v>
      </c>
      <c r="D84" s="44" t="s">
        <v>24</v>
      </c>
      <c r="E84" s="18"/>
      <c r="F84" s="16"/>
      <c r="G84" s="16"/>
      <c r="H84" s="16">
        <f t="shared" si="2"/>
        <v>0</v>
      </c>
    </row>
    <row r="85" spans="1:8" ht="21.75" customHeight="1" hidden="1">
      <c r="A85" s="7"/>
      <c r="B85" s="7"/>
      <c r="C85" s="11">
        <v>4410</v>
      </c>
      <c r="D85" s="45" t="s">
        <v>10</v>
      </c>
      <c r="E85" s="18"/>
      <c r="F85" s="16"/>
      <c r="G85" s="16"/>
      <c r="H85" s="16">
        <f t="shared" si="2"/>
        <v>0</v>
      </c>
    </row>
    <row r="86" spans="1:8" ht="28.5" customHeight="1" hidden="1">
      <c r="A86" s="7"/>
      <c r="B86" s="7"/>
      <c r="C86" s="11">
        <v>4740</v>
      </c>
      <c r="D86" s="45" t="s">
        <v>14</v>
      </c>
      <c r="E86" s="18"/>
      <c r="F86" s="16"/>
      <c r="G86" s="16"/>
      <c r="H86" s="16">
        <f t="shared" si="2"/>
        <v>0</v>
      </c>
    </row>
    <row r="87" spans="1:8" s="14" customFormat="1" ht="24" customHeight="1" hidden="1">
      <c r="A87" s="12"/>
      <c r="B87" s="12"/>
      <c r="C87" s="13">
        <v>4750</v>
      </c>
      <c r="D87" s="46" t="s">
        <v>12</v>
      </c>
      <c r="E87" s="18"/>
      <c r="F87" s="16"/>
      <c r="G87" s="16"/>
      <c r="H87" s="16">
        <f t="shared" si="2"/>
        <v>0</v>
      </c>
    </row>
    <row r="88" spans="1:8" s="26" customFormat="1" ht="45.75" customHeight="1" hidden="1">
      <c r="A88" s="22"/>
      <c r="B88" s="22">
        <v>75109</v>
      </c>
      <c r="C88" s="23"/>
      <c r="D88" s="47" t="s">
        <v>22</v>
      </c>
      <c r="E88" s="24">
        <f>SUM(E89:E99)</f>
        <v>0</v>
      </c>
      <c r="F88" s="24">
        <f>SUM(F89:F99)</f>
        <v>0</v>
      </c>
      <c r="G88" s="24">
        <f>SUM(G89:G99)</f>
        <v>0</v>
      </c>
      <c r="H88" s="24">
        <f>SUM(H89:H99)</f>
        <v>0</v>
      </c>
    </row>
    <row r="89" spans="1:8" s="43" customFormat="1" ht="21.75" customHeight="1" hidden="1">
      <c r="A89" s="7"/>
      <c r="B89" s="7"/>
      <c r="C89" s="10">
        <v>3030</v>
      </c>
      <c r="D89" s="41" t="s">
        <v>18</v>
      </c>
      <c r="E89" s="17"/>
      <c r="F89" s="42">
        <v>0</v>
      </c>
      <c r="G89" s="42"/>
      <c r="H89" s="42">
        <f>E89+F89-G89</f>
        <v>0</v>
      </c>
    </row>
    <row r="90" spans="1:8" ht="18" customHeight="1" hidden="1">
      <c r="A90" s="7"/>
      <c r="B90" s="7"/>
      <c r="C90" s="10">
        <v>4110</v>
      </c>
      <c r="D90" s="44" t="s">
        <v>2</v>
      </c>
      <c r="E90" s="18"/>
      <c r="F90" s="16">
        <v>0</v>
      </c>
      <c r="G90" s="16"/>
      <c r="H90" s="16">
        <f aca="true" t="shared" si="3" ref="H90:H99">E90+F90-G90</f>
        <v>0</v>
      </c>
    </row>
    <row r="91" spans="1:8" ht="17.25" customHeight="1" hidden="1">
      <c r="A91" s="7"/>
      <c r="B91" s="7"/>
      <c r="C91" s="10">
        <v>4120</v>
      </c>
      <c r="D91" s="44" t="s">
        <v>3</v>
      </c>
      <c r="E91" s="18"/>
      <c r="F91" s="16">
        <v>0</v>
      </c>
      <c r="G91" s="16"/>
      <c r="H91" s="16">
        <f t="shared" si="3"/>
        <v>0</v>
      </c>
    </row>
    <row r="92" spans="1:8" ht="18.75" customHeight="1" hidden="1">
      <c r="A92" s="7"/>
      <c r="B92" s="7"/>
      <c r="C92" s="10">
        <v>4170</v>
      </c>
      <c r="D92" s="44" t="s">
        <v>4</v>
      </c>
      <c r="E92" s="18"/>
      <c r="F92" s="16">
        <v>0</v>
      </c>
      <c r="G92" s="16"/>
      <c r="H92" s="16">
        <f t="shared" si="3"/>
        <v>0</v>
      </c>
    </row>
    <row r="93" spans="1:8" ht="18.75" customHeight="1" hidden="1">
      <c r="A93" s="7"/>
      <c r="B93" s="7"/>
      <c r="C93" s="11">
        <v>4210</v>
      </c>
      <c r="D93" s="45" t="s">
        <v>11</v>
      </c>
      <c r="E93" s="18"/>
      <c r="F93" s="16">
        <v>0</v>
      </c>
      <c r="G93" s="16"/>
      <c r="H93" s="16">
        <f t="shared" si="3"/>
        <v>0</v>
      </c>
    </row>
    <row r="94" spans="1:8" ht="18.75" customHeight="1" hidden="1">
      <c r="A94" s="7"/>
      <c r="B94" s="7"/>
      <c r="C94" s="11">
        <v>4260</v>
      </c>
      <c r="D94" s="45" t="s">
        <v>25</v>
      </c>
      <c r="E94" s="18"/>
      <c r="F94" s="16">
        <v>0</v>
      </c>
      <c r="G94" s="16"/>
      <c r="H94" s="16">
        <f t="shared" si="3"/>
        <v>0</v>
      </c>
    </row>
    <row r="95" spans="1:8" ht="18.75" customHeight="1" hidden="1">
      <c r="A95" s="7"/>
      <c r="B95" s="7"/>
      <c r="C95" s="11">
        <v>4300</v>
      </c>
      <c r="D95" s="45" t="s">
        <v>23</v>
      </c>
      <c r="E95" s="18"/>
      <c r="F95" s="16">
        <v>0</v>
      </c>
      <c r="G95" s="16"/>
      <c r="H95" s="16">
        <f t="shared" si="3"/>
        <v>0</v>
      </c>
    </row>
    <row r="96" spans="1:8" ht="29.25" customHeight="1" hidden="1">
      <c r="A96" s="7"/>
      <c r="B96" s="7"/>
      <c r="C96" s="11">
        <v>4370</v>
      </c>
      <c r="D96" s="44" t="s">
        <v>24</v>
      </c>
      <c r="E96" s="18"/>
      <c r="F96" s="16">
        <v>0</v>
      </c>
      <c r="G96" s="16"/>
      <c r="H96" s="16">
        <f t="shared" si="3"/>
        <v>0</v>
      </c>
    </row>
    <row r="97" spans="1:8" ht="21.75" customHeight="1" hidden="1">
      <c r="A97" s="7"/>
      <c r="B97" s="7"/>
      <c r="C97" s="11">
        <v>4410</v>
      </c>
      <c r="D97" s="45" t="s">
        <v>10</v>
      </c>
      <c r="E97" s="18"/>
      <c r="F97" s="16">
        <v>0</v>
      </c>
      <c r="G97" s="16"/>
      <c r="H97" s="16">
        <f t="shared" si="3"/>
        <v>0</v>
      </c>
    </row>
    <row r="98" spans="1:8" ht="28.5" customHeight="1" hidden="1">
      <c r="A98" s="7"/>
      <c r="B98" s="7"/>
      <c r="C98" s="11">
        <v>4740</v>
      </c>
      <c r="D98" s="45" t="s">
        <v>14</v>
      </c>
      <c r="E98" s="18"/>
      <c r="F98" s="16">
        <v>0</v>
      </c>
      <c r="G98" s="16"/>
      <c r="H98" s="16">
        <f t="shared" si="3"/>
        <v>0</v>
      </c>
    </row>
    <row r="99" spans="1:8" s="14" customFormat="1" ht="24" customHeight="1" hidden="1">
      <c r="A99" s="12"/>
      <c r="B99" s="12"/>
      <c r="C99" s="13">
        <v>4750</v>
      </c>
      <c r="D99" s="46" t="s">
        <v>12</v>
      </c>
      <c r="E99" s="18"/>
      <c r="F99" s="16">
        <v>0</v>
      </c>
      <c r="G99" s="16"/>
      <c r="H99" s="16">
        <f t="shared" si="3"/>
        <v>0</v>
      </c>
    </row>
    <row r="100" spans="1:8" ht="17.25" customHeight="1">
      <c r="A100" s="32"/>
      <c r="B100" s="32"/>
      <c r="C100" s="39">
        <v>4410</v>
      </c>
      <c r="D100" s="39" t="s">
        <v>10</v>
      </c>
      <c r="E100" s="18">
        <v>100</v>
      </c>
      <c r="F100" s="16"/>
      <c r="G100" s="16"/>
      <c r="H100" s="16">
        <f>E100+F100-G100</f>
        <v>100</v>
      </c>
    </row>
    <row r="101" spans="1:8" ht="17.25" customHeight="1">
      <c r="A101" s="32"/>
      <c r="B101" s="32"/>
      <c r="C101" s="39">
        <v>4440</v>
      </c>
      <c r="D101" s="39" t="s">
        <v>37</v>
      </c>
      <c r="E101" s="18">
        <v>2188</v>
      </c>
      <c r="F101" s="16"/>
      <c r="G101" s="16"/>
      <c r="H101" s="16"/>
    </row>
    <row r="102" spans="1:8" ht="29.25" customHeight="1">
      <c r="A102" s="32"/>
      <c r="B102" s="32"/>
      <c r="C102" s="39">
        <v>4700</v>
      </c>
      <c r="D102" s="39" t="s">
        <v>49</v>
      </c>
      <c r="E102" s="18">
        <v>300</v>
      </c>
      <c r="F102" s="16"/>
      <c r="G102" s="16"/>
      <c r="H102" s="16">
        <f>E102+F102-G102</f>
        <v>300</v>
      </c>
    </row>
    <row r="103" spans="1:8" ht="31.5" customHeight="1">
      <c r="A103" s="32">
        <v>751</v>
      </c>
      <c r="B103" s="32"/>
      <c r="C103" s="33"/>
      <c r="D103" s="34" t="s">
        <v>19</v>
      </c>
      <c r="E103" s="21">
        <f>SUM(E104,E117)</f>
        <v>19309</v>
      </c>
      <c r="F103" s="21" t="e">
        <f>SUM(F104,#REF!,#REF!)</f>
        <v>#REF!</v>
      </c>
      <c r="G103" s="21" t="e">
        <f>SUM(G104,#REF!,#REF!)</f>
        <v>#REF!</v>
      </c>
      <c r="H103" s="21" t="e">
        <f>SUM(H104,#REF!,#REF!)</f>
        <v>#REF!</v>
      </c>
    </row>
    <row r="104" spans="1:8" s="26" customFormat="1" ht="37.5" customHeight="1">
      <c r="A104" s="35"/>
      <c r="B104" s="35">
        <v>75101</v>
      </c>
      <c r="C104" s="36"/>
      <c r="D104" s="37" t="s">
        <v>20</v>
      </c>
      <c r="E104" s="24">
        <f>SUM(E105:E107)</f>
        <v>1114</v>
      </c>
      <c r="F104" s="25">
        <f>SUM(F105,F107)</f>
        <v>0</v>
      </c>
      <c r="G104" s="25">
        <f>SUM(G105,G107)</f>
        <v>0</v>
      </c>
      <c r="H104" s="25">
        <f>SUM(H105,H107)</f>
        <v>114</v>
      </c>
    </row>
    <row r="105" spans="1:8" ht="16.5" customHeight="1">
      <c r="A105" s="32"/>
      <c r="B105" s="32"/>
      <c r="C105" s="39">
        <v>4210</v>
      </c>
      <c r="D105" s="39" t="s">
        <v>11</v>
      </c>
      <c r="E105" s="18">
        <v>35.5</v>
      </c>
      <c r="F105" s="16"/>
      <c r="G105" s="16"/>
      <c r="H105" s="16">
        <f>E105+F105-G105</f>
        <v>35.5</v>
      </c>
    </row>
    <row r="106" spans="1:8" ht="16.5" customHeight="1">
      <c r="A106" s="32"/>
      <c r="B106" s="32"/>
      <c r="C106" s="39">
        <v>4300</v>
      </c>
      <c r="D106" s="50" t="s">
        <v>23</v>
      </c>
      <c r="E106" s="18">
        <v>1000</v>
      </c>
      <c r="F106" s="16"/>
      <c r="G106" s="16"/>
      <c r="H106" s="16">
        <f>E106+F106-G106</f>
        <v>1000</v>
      </c>
    </row>
    <row r="107" spans="1:8" ht="30" customHeight="1">
      <c r="A107" s="32"/>
      <c r="B107" s="32"/>
      <c r="C107" s="39">
        <v>4360</v>
      </c>
      <c r="D107" s="50" t="s">
        <v>57</v>
      </c>
      <c r="E107" s="18">
        <v>78.5</v>
      </c>
      <c r="F107" s="16"/>
      <c r="G107" s="16"/>
      <c r="H107" s="16">
        <f>E107+F107-G107</f>
        <v>78.5</v>
      </c>
    </row>
    <row r="108" spans="1:8" s="26" customFormat="1" ht="50.25" customHeight="1" hidden="1">
      <c r="A108" s="55"/>
      <c r="B108" s="55">
        <v>75109</v>
      </c>
      <c r="C108" s="56"/>
      <c r="D108" s="57" t="s">
        <v>44</v>
      </c>
      <c r="E108" s="58">
        <f>SUM(E109:E116)</f>
        <v>0</v>
      </c>
      <c r="F108" s="25"/>
      <c r="G108" s="25"/>
      <c r="H108" s="25"/>
    </row>
    <row r="109" spans="1:8" s="26" customFormat="1" ht="20.25" customHeight="1" hidden="1">
      <c r="A109" s="35"/>
      <c r="B109" s="35"/>
      <c r="C109" s="33">
        <v>3030</v>
      </c>
      <c r="D109" s="48" t="s">
        <v>18</v>
      </c>
      <c r="E109" s="17">
        <v>0</v>
      </c>
      <c r="F109" s="54"/>
      <c r="G109" s="54"/>
      <c r="H109" s="54"/>
    </row>
    <row r="110" spans="1:8" s="26" customFormat="1" ht="20.25" customHeight="1" hidden="1">
      <c r="A110" s="35"/>
      <c r="B110" s="35"/>
      <c r="C110" s="33">
        <v>4110</v>
      </c>
      <c r="D110" s="39" t="s">
        <v>29</v>
      </c>
      <c r="E110" s="17">
        <v>0</v>
      </c>
      <c r="F110" s="54"/>
      <c r="G110" s="54"/>
      <c r="H110" s="54"/>
    </row>
    <row r="111" spans="1:8" s="26" customFormat="1" ht="19.5" customHeight="1" hidden="1">
      <c r="A111" s="35"/>
      <c r="B111" s="35"/>
      <c r="C111" s="33">
        <v>4120</v>
      </c>
      <c r="D111" s="39" t="s">
        <v>30</v>
      </c>
      <c r="E111" s="17">
        <v>0</v>
      </c>
      <c r="F111" s="54"/>
      <c r="G111" s="54"/>
      <c r="H111" s="54"/>
    </row>
    <row r="112" spans="1:8" s="26" customFormat="1" ht="20.25" customHeight="1" hidden="1">
      <c r="A112" s="35"/>
      <c r="B112" s="35"/>
      <c r="C112" s="33">
        <v>4170</v>
      </c>
      <c r="D112" s="50" t="s">
        <v>4</v>
      </c>
      <c r="E112" s="17">
        <v>0</v>
      </c>
      <c r="F112" s="54"/>
      <c r="G112" s="54"/>
      <c r="H112" s="54"/>
    </row>
    <row r="113" spans="1:8" s="26" customFormat="1" ht="19.5" customHeight="1" hidden="1">
      <c r="A113" s="35"/>
      <c r="B113" s="35"/>
      <c r="C113" s="33">
        <v>4210</v>
      </c>
      <c r="D113" s="39" t="s">
        <v>11</v>
      </c>
      <c r="E113" s="17">
        <v>0</v>
      </c>
      <c r="F113" s="54"/>
      <c r="G113" s="54"/>
      <c r="H113" s="54"/>
    </row>
    <row r="114" spans="1:8" s="26" customFormat="1" ht="18.75" customHeight="1" hidden="1">
      <c r="A114" s="35"/>
      <c r="B114" s="35"/>
      <c r="C114" s="33">
        <v>4300</v>
      </c>
      <c r="D114" s="39" t="s">
        <v>23</v>
      </c>
      <c r="E114" s="17">
        <v>0</v>
      </c>
      <c r="F114" s="54"/>
      <c r="G114" s="54"/>
      <c r="H114" s="54"/>
    </row>
    <row r="115" spans="1:8" s="26" customFormat="1" ht="33.75" customHeight="1" hidden="1">
      <c r="A115" s="35"/>
      <c r="B115" s="35"/>
      <c r="C115" s="33">
        <v>4370</v>
      </c>
      <c r="D115" s="39" t="s">
        <v>31</v>
      </c>
      <c r="E115" s="17">
        <v>0</v>
      </c>
      <c r="F115" s="54"/>
      <c r="G115" s="54"/>
      <c r="H115" s="54"/>
    </row>
    <row r="116" spans="1:8" s="26" customFormat="1" ht="20.25" customHeight="1" hidden="1">
      <c r="A116" s="35"/>
      <c r="B116" s="35"/>
      <c r="C116" s="33">
        <v>4410</v>
      </c>
      <c r="D116" s="39" t="s">
        <v>10</v>
      </c>
      <c r="E116" s="17">
        <v>0</v>
      </c>
      <c r="F116" s="54"/>
      <c r="G116" s="54"/>
      <c r="H116" s="54"/>
    </row>
    <row r="117" spans="1:8" s="26" customFormat="1" ht="18" customHeight="1">
      <c r="A117" s="35"/>
      <c r="B117" s="35">
        <v>75107</v>
      </c>
      <c r="C117" s="36"/>
      <c r="D117" s="37" t="s">
        <v>21</v>
      </c>
      <c r="E117" s="24">
        <f>SUM(E118:E170)</f>
        <v>18195</v>
      </c>
      <c r="F117" s="25" t="e">
        <f>SUM(#REF!,#REF!)</f>
        <v>#REF!</v>
      </c>
      <c r="G117" s="25" t="e">
        <f>SUM(#REF!,#REF!)</f>
        <v>#REF!</v>
      </c>
      <c r="H117" s="25" t="e">
        <f>SUM(#REF!,#REF!)</f>
        <v>#REF!</v>
      </c>
    </row>
    <row r="118" spans="1:8" ht="20.25" customHeight="1">
      <c r="A118" s="32"/>
      <c r="B118" s="32"/>
      <c r="C118" s="39">
        <v>3030</v>
      </c>
      <c r="D118" s="48" t="s">
        <v>18</v>
      </c>
      <c r="E118" s="18">
        <v>7500</v>
      </c>
      <c r="F118" s="16"/>
      <c r="G118" s="16"/>
      <c r="H118" s="16">
        <f>E118+F118-G118</f>
        <v>7500</v>
      </c>
    </row>
    <row r="119" spans="1:8" s="26" customFormat="1" ht="18.75" customHeight="1" hidden="1">
      <c r="A119" s="29"/>
      <c r="B119" s="29">
        <v>75107</v>
      </c>
      <c r="C119" s="30"/>
      <c r="D119" s="40" t="s">
        <v>21</v>
      </c>
      <c r="E119" s="31">
        <f>SUM(E120,E121,E122,E123,E124,E125,E126,E127,E128,E129)</f>
        <v>0</v>
      </c>
      <c r="F119" s="24">
        <f>SUM(F120,F121,F122,F123,F124,F125,F126,F127,F128,F129)</f>
        <v>0</v>
      </c>
      <c r="G119" s="24">
        <f>SUM(G120,G121,G122,G123,G124,G125,G126,G127,G128,G129)</f>
        <v>0</v>
      </c>
      <c r="H119" s="24">
        <f>SUM(H120,H121,H122,H123,H124,H125,H126,H127,H128,H129)</f>
        <v>0</v>
      </c>
    </row>
    <row r="120" spans="1:8" s="43" customFormat="1" ht="21.75" customHeight="1" hidden="1">
      <c r="A120" s="7"/>
      <c r="B120" s="7"/>
      <c r="C120" s="10">
        <v>3030</v>
      </c>
      <c r="D120" s="41" t="s">
        <v>18</v>
      </c>
      <c r="E120" s="17"/>
      <c r="F120" s="42"/>
      <c r="G120" s="42"/>
      <c r="H120" s="42">
        <f>E120+F120-G120</f>
        <v>0</v>
      </c>
    </row>
    <row r="121" spans="1:8" ht="18" customHeight="1" hidden="1">
      <c r="A121" s="7"/>
      <c r="B121" s="7"/>
      <c r="C121" s="10">
        <v>4110</v>
      </c>
      <c r="D121" s="44" t="s">
        <v>2</v>
      </c>
      <c r="E121" s="18"/>
      <c r="F121" s="16"/>
      <c r="G121" s="16"/>
      <c r="H121" s="16">
        <f aca="true" t="shared" si="4" ref="H121:H129">E121+F121-G121</f>
        <v>0</v>
      </c>
    </row>
    <row r="122" spans="1:8" ht="17.25" customHeight="1" hidden="1">
      <c r="A122" s="7"/>
      <c r="B122" s="7"/>
      <c r="C122" s="10">
        <v>4120</v>
      </c>
      <c r="D122" s="44" t="s">
        <v>3</v>
      </c>
      <c r="E122" s="18"/>
      <c r="F122" s="16"/>
      <c r="G122" s="16"/>
      <c r="H122" s="16">
        <f t="shared" si="4"/>
        <v>0</v>
      </c>
    </row>
    <row r="123" spans="1:8" ht="18.75" customHeight="1" hidden="1">
      <c r="A123" s="7"/>
      <c r="B123" s="7"/>
      <c r="C123" s="10">
        <v>4170</v>
      </c>
      <c r="D123" s="44" t="s">
        <v>4</v>
      </c>
      <c r="E123" s="18"/>
      <c r="F123" s="16"/>
      <c r="G123" s="16"/>
      <c r="H123" s="16">
        <f t="shared" si="4"/>
        <v>0</v>
      </c>
    </row>
    <row r="124" spans="1:8" ht="18.75" customHeight="1" hidden="1">
      <c r="A124" s="7"/>
      <c r="B124" s="7"/>
      <c r="C124" s="11">
        <v>4210</v>
      </c>
      <c r="D124" s="45" t="s">
        <v>11</v>
      </c>
      <c r="E124" s="18"/>
      <c r="F124" s="16"/>
      <c r="G124" s="16"/>
      <c r="H124" s="16">
        <f t="shared" si="4"/>
        <v>0</v>
      </c>
    </row>
    <row r="125" spans="1:8" ht="18.75" customHeight="1" hidden="1">
      <c r="A125" s="7"/>
      <c r="B125" s="7"/>
      <c r="C125" s="11">
        <v>4260</v>
      </c>
      <c r="D125" s="45" t="s">
        <v>25</v>
      </c>
      <c r="E125" s="18"/>
      <c r="F125" s="16"/>
      <c r="G125" s="16"/>
      <c r="H125" s="16">
        <f t="shared" si="4"/>
        <v>0</v>
      </c>
    </row>
    <row r="126" spans="1:8" ht="32.25" customHeight="1" hidden="1">
      <c r="A126" s="7"/>
      <c r="B126" s="7"/>
      <c r="C126" s="11">
        <v>4370</v>
      </c>
      <c r="D126" s="44" t="s">
        <v>24</v>
      </c>
      <c r="E126" s="18"/>
      <c r="F126" s="16"/>
      <c r="G126" s="16"/>
      <c r="H126" s="16">
        <f t="shared" si="4"/>
        <v>0</v>
      </c>
    </row>
    <row r="127" spans="1:8" ht="21.75" customHeight="1" hidden="1">
      <c r="A127" s="7"/>
      <c r="B127" s="7"/>
      <c r="C127" s="11">
        <v>4410</v>
      </c>
      <c r="D127" s="45" t="s">
        <v>10</v>
      </c>
      <c r="E127" s="18"/>
      <c r="F127" s="16"/>
      <c r="G127" s="16"/>
      <c r="H127" s="16">
        <f t="shared" si="4"/>
        <v>0</v>
      </c>
    </row>
    <row r="128" spans="1:8" ht="28.5" customHeight="1" hidden="1">
      <c r="A128" s="7"/>
      <c r="B128" s="7"/>
      <c r="C128" s="11">
        <v>4740</v>
      </c>
      <c r="D128" s="45" t="s">
        <v>14</v>
      </c>
      <c r="E128" s="18"/>
      <c r="F128" s="16"/>
      <c r="G128" s="16"/>
      <c r="H128" s="16">
        <f t="shared" si="4"/>
        <v>0</v>
      </c>
    </row>
    <row r="129" spans="1:8" s="14" customFormat="1" ht="24" customHeight="1" hidden="1">
      <c r="A129" s="12"/>
      <c r="B129" s="12"/>
      <c r="C129" s="13">
        <v>4750</v>
      </c>
      <c r="D129" s="46" t="s">
        <v>12</v>
      </c>
      <c r="E129" s="18"/>
      <c r="F129" s="16"/>
      <c r="G129" s="16"/>
      <c r="H129" s="16">
        <f t="shared" si="4"/>
        <v>0</v>
      </c>
    </row>
    <row r="130" spans="1:8" s="26" customFormat="1" ht="45.75" customHeight="1" hidden="1">
      <c r="A130" s="22"/>
      <c r="B130" s="22">
        <v>75109</v>
      </c>
      <c r="C130" s="23"/>
      <c r="D130" s="47" t="s">
        <v>22</v>
      </c>
      <c r="E130" s="24">
        <f>SUM(E131:E141)</f>
        <v>0</v>
      </c>
      <c r="F130" s="24">
        <f>SUM(F131:F141)</f>
        <v>0</v>
      </c>
      <c r="G130" s="24">
        <f>SUM(G131:G141)</f>
        <v>0</v>
      </c>
      <c r="H130" s="24">
        <f>SUM(H131:H141)</f>
        <v>0</v>
      </c>
    </row>
    <row r="131" spans="1:8" s="43" customFormat="1" ht="21.75" customHeight="1" hidden="1">
      <c r="A131" s="7"/>
      <c r="B131" s="7"/>
      <c r="C131" s="10">
        <v>3030</v>
      </c>
      <c r="D131" s="41" t="s">
        <v>18</v>
      </c>
      <c r="E131" s="17"/>
      <c r="F131" s="42">
        <v>0</v>
      </c>
      <c r="G131" s="42"/>
      <c r="H131" s="42">
        <f>E131+F131-G131</f>
        <v>0</v>
      </c>
    </row>
    <row r="132" spans="1:8" ht="18" customHeight="1" hidden="1">
      <c r="A132" s="7"/>
      <c r="B132" s="7"/>
      <c r="C132" s="10">
        <v>4110</v>
      </c>
      <c r="D132" s="44" t="s">
        <v>2</v>
      </c>
      <c r="E132" s="18"/>
      <c r="F132" s="16">
        <v>0</v>
      </c>
      <c r="G132" s="16"/>
      <c r="H132" s="16">
        <f aca="true" t="shared" si="5" ref="H132:H141">E132+F132-G132</f>
        <v>0</v>
      </c>
    </row>
    <row r="133" spans="1:8" ht="17.25" customHeight="1" hidden="1">
      <c r="A133" s="7"/>
      <c r="B133" s="7"/>
      <c r="C133" s="10">
        <v>4120</v>
      </c>
      <c r="D133" s="44" t="s">
        <v>3</v>
      </c>
      <c r="E133" s="18"/>
      <c r="F133" s="16">
        <v>0</v>
      </c>
      <c r="G133" s="16"/>
      <c r="H133" s="16">
        <f t="shared" si="5"/>
        <v>0</v>
      </c>
    </row>
    <row r="134" spans="1:8" ht="18.75" customHeight="1" hidden="1">
      <c r="A134" s="7"/>
      <c r="B134" s="7"/>
      <c r="C134" s="10">
        <v>4170</v>
      </c>
      <c r="D134" s="44" t="s">
        <v>4</v>
      </c>
      <c r="E134" s="18"/>
      <c r="F134" s="16">
        <v>0</v>
      </c>
      <c r="G134" s="16"/>
      <c r="H134" s="16">
        <f t="shared" si="5"/>
        <v>0</v>
      </c>
    </row>
    <row r="135" spans="1:8" ht="18.75" customHeight="1" hidden="1">
      <c r="A135" s="7"/>
      <c r="B135" s="7"/>
      <c r="C135" s="11">
        <v>4210</v>
      </c>
      <c r="D135" s="45" t="s">
        <v>11</v>
      </c>
      <c r="E135" s="18"/>
      <c r="F135" s="16">
        <v>0</v>
      </c>
      <c r="G135" s="16"/>
      <c r="H135" s="16">
        <f t="shared" si="5"/>
        <v>0</v>
      </c>
    </row>
    <row r="136" spans="1:8" ht="18.75" customHeight="1" hidden="1">
      <c r="A136" s="7"/>
      <c r="B136" s="7"/>
      <c r="C136" s="11">
        <v>4260</v>
      </c>
      <c r="D136" s="45" t="s">
        <v>25</v>
      </c>
      <c r="E136" s="18"/>
      <c r="F136" s="16">
        <v>0</v>
      </c>
      <c r="G136" s="16"/>
      <c r="H136" s="16">
        <f t="shared" si="5"/>
        <v>0</v>
      </c>
    </row>
    <row r="137" spans="1:8" ht="18.75" customHeight="1" hidden="1">
      <c r="A137" s="7"/>
      <c r="B137" s="7"/>
      <c r="C137" s="11">
        <v>4300</v>
      </c>
      <c r="D137" s="45" t="s">
        <v>23</v>
      </c>
      <c r="E137" s="18"/>
      <c r="F137" s="16">
        <v>0</v>
      </c>
      <c r="G137" s="16"/>
      <c r="H137" s="16">
        <f t="shared" si="5"/>
        <v>0</v>
      </c>
    </row>
    <row r="138" spans="1:8" ht="29.25" customHeight="1" hidden="1">
      <c r="A138" s="7"/>
      <c r="B138" s="7"/>
      <c r="C138" s="11">
        <v>4370</v>
      </c>
      <c r="D138" s="44" t="s">
        <v>24</v>
      </c>
      <c r="E138" s="18"/>
      <c r="F138" s="16">
        <v>0</v>
      </c>
      <c r="G138" s="16"/>
      <c r="H138" s="16">
        <f t="shared" si="5"/>
        <v>0</v>
      </c>
    </row>
    <row r="139" spans="1:8" ht="21.75" customHeight="1" hidden="1">
      <c r="A139" s="7"/>
      <c r="B139" s="7"/>
      <c r="C139" s="11">
        <v>4410</v>
      </c>
      <c r="D139" s="45" t="s">
        <v>10</v>
      </c>
      <c r="E139" s="18"/>
      <c r="F139" s="16">
        <v>0</v>
      </c>
      <c r="G139" s="16"/>
      <c r="H139" s="16">
        <f t="shared" si="5"/>
        <v>0</v>
      </c>
    </row>
    <row r="140" spans="1:8" ht="28.5" customHeight="1" hidden="1">
      <c r="A140" s="7"/>
      <c r="B140" s="7"/>
      <c r="C140" s="11">
        <v>4740</v>
      </c>
      <c r="D140" s="45" t="s">
        <v>14</v>
      </c>
      <c r="E140" s="18"/>
      <c r="F140" s="16">
        <v>0</v>
      </c>
      <c r="G140" s="16"/>
      <c r="H140" s="16">
        <f t="shared" si="5"/>
        <v>0</v>
      </c>
    </row>
    <row r="141" spans="1:8" s="14" customFormat="1" ht="24" customHeight="1" hidden="1">
      <c r="A141" s="12"/>
      <c r="B141" s="12"/>
      <c r="C141" s="13">
        <v>4750</v>
      </c>
      <c r="D141" s="46" t="s">
        <v>12</v>
      </c>
      <c r="E141" s="18"/>
      <c r="F141" s="16">
        <v>0</v>
      </c>
      <c r="G141" s="16"/>
      <c r="H141" s="16">
        <f t="shared" si="5"/>
        <v>0</v>
      </c>
    </row>
    <row r="142" spans="1:8" ht="20.25" customHeight="1">
      <c r="A142" s="32"/>
      <c r="B142" s="32"/>
      <c r="C142" s="39">
        <v>4110</v>
      </c>
      <c r="D142" s="39" t="s">
        <v>2</v>
      </c>
      <c r="E142" s="18">
        <v>827.14</v>
      </c>
      <c r="F142" s="16"/>
      <c r="G142" s="16"/>
      <c r="H142" s="16">
        <f>E142+F142-G142</f>
        <v>827.14</v>
      </c>
    </row>
    <row r="143" spans="1:8" ht="17.25" customHeight="1">
      <c r="A143" s="32"/>
      <c r="B143" s="32"/>
      <c r="C143" s="39">
        <v>4120</v>
      </c>
      <c r="D143" s="39" t="s">
        <v>3</v>
      </c>
      <c r="E143" s="18">
        <v>118.49</v>
      </c>
      <c r="F143" s="16"/>
      <c r="G143" s="16"/>
      <c r="H143" s="16">
        <f>E143+F143-G143</f>
        <v>118.49</v>
      </c>
    </row>
    <row r="144" spans="1:8" ht="17.25" customHeight="1">
      <c r="A144" s="32"/>
      <c r="B144" s="32"/>
      <c r="C144" s="39">
        <v>4170</v>
      </c>
      <c r="D144" s="39" t="s">
        <v>4</v>
      </c>
      <c r="E144" s="18">
        <v>4836.87</v>
      </c>
      <c r="F144" s="16"/>
      <c r="G144" s="16"/>
      <c r="H144" s="16"/>
    </row>
    <row r="145" spans="1:8" ht="14.25" customHeight="1">
      <c r="A145" s="32"/>
      <c r="B145" s="32"/>
      <c r="C145" s="39">
        <v>4210</v>
      </c>
      <c r="D145" s="39" t="s">
        <v>11</v>
      </c>
      <c r="E145" s="18">
        <v>4375</v>
      </c>
      <c r="F145" s="16"/>
      <c r="G145" s="16"/>
      <c r="H145" s="16">
        <f>E145+F145-G145</f>
        <v>4375</v>
      </c>
    </row>
    <row r="146" spans="1:8" ht="19.5" customHeight="1">
      <c r="A146" s="32"/>
      <c r="B146" s="32"/>
      <c r="C146" s="39">
        <v>4300</v>
      </c>
      <c r="D146" s="39" t="s">
        <v>23</v>
      </c>
      <c r="E146" s="18">
        <v>187.5</v>
      </c>
      <c r="F146" s="16"/>
      <c r="G146" s="16"/>
      <c r="H146" s="16">
        <f>E146+F146-G146</f>
        <v>187.5</v>
      </c>
    </row>
    <row r="147" spans="1:8" s="26" customFormat="1" ht="18.75" customHeight="1" hidden="1">
      <c r="A147" s="29"/>
      <c r="B147" s="29">
        <v>75107</v>
      </c>
      <c r="C147" s="30"/>
      <c r="D147" s="40" t="s">
        <v>21</v>
      </c>
      <c r="E147" s="31">
        <f>SUM(E148,E149,E150,E151,E152,E153,E154,E155,E156,E157)</f>
        <v>0</v>
      </c>
      <c r="F147" s="24">
        <f>SUM(F148,F149,F150,F151,F152,F153,F154,F155,F156,F157)</f>
        <v>0</v>
      </c>
      <c r="G147" s="24">
        <f>SUM(G148,G149,G150,G151,G152,G153,G154,G155,G156,G157)</f>
        <v>0</v>
      </c>
      <c r="H147" s="24">
        <f>SUM(H148,H149,H150,H151,H152,H153,H154,H155,H156,H157)</f>
        <v>0</v>
      </c>
    </row>
    <row r="148" spans="1:8" s="43" customFormat="1" ht="21.75" customHeight="1" hidden="1">
      <c r="A148" s="7"/>
      <c r="B148" s="7"/>
      <c r="C148" s="10">
        <v>3030</v>
      </c>
      <c r="D148" s="41" t="s">
        <v>18</v>
      </c>
      <c r="E148" s="17"/>
      <c r="F148" s="42"/>
      <c r="G148" s="42"/>
      <c r="H148" s="42">
        <f>E148+F148-G148</f>
        <v>0</v>
      </c>
    </row>
    <row r="149" spans="1:8" ht="18" customHeight="1" hidden="1">
      <c r="A149" s="7"/>
      <c r="B149" s="7"/>
      <c r="C149" s="10">
        <v>4110</v>
      </c>
      <c r="D149" s="44" t="s">
        <v>2</v>
      </c>
      <c r="E149" s="18"/>
      <c r="F149" s="16"/>
      <c r="G149" s="16"/>
      <c r="H149" s="16">
        <f aca="true" t="shared" si="6" ref="H149:H157">E149+F149-G149</f>
        <v>0</v>
      </c>
    </row>
    <row r="150" spans="1:8" ht="17.25" customHeight="1" hidden="1">
      <c r="A150" s="7"/>
      <c r="B150" s="7"/>
      <c r="C150" s="10">
        <v>4120</v>
      </c>
      <c r="D150" s="44" t="s">
        <v>3</v>
      </c>
      <c r="E150" s="18"/>
      <c r="F150" s="16"/>
      <c r="G150" s="16"/>
      <c r="H150" s="16">
        <f t="shared" si="6"/>
        <v>0</v>
      </c>
    </row>
    <row r="151" spans="1:8" ht="18.75" customHeight="1" hidden="1">
      <c r="A151" s="7"/>
      <c r="B151" s="7"/>
      <c r="C151" s="10">
        <v>4170</v>
      </c>
      <c r="D151" s="44" t="s">
        <v>4</v>
      </c>
      <c r="E151" s="18"/>
      <c r="F151" s="16"/>
      <c r="G151" s="16"/>
      <c r="H151" s="16">
        <f t="shared" si="6"/>
        <v>0</v>
      </c>
    </row>
    <row r="152" spans="1:8" ht="18.75" customHeight="1" hidden="1">
      <c r="A152" s="7"/>
      <c r="B152" s="7"/>
      <c r="C152" s="11">
        <v>4210</v>
      </c>
      <c r="D152" s="45" t="s">
        <v>11</v>
      </c>
      <c r="E152" s="18"/>
      <c r="F152" s="16"/>
      <c r="G152" s="16"/>
      <c r="H152" s="16">
        <f t="shared" si="6"/>
        <v>0</v>
      </c>
    </row>
    <row r="153" spans="1:8" ht="18.75" customHeight="1" hidden="1">
      <c r="A153" s="7"/>
      <c r="B153" s="7"/>
      <c r="C153" s="11">
        <v>4260</v>
      </c>
      <c r="D153" s="45" t="s">
        <v>25</v>
      </c>
      <c r="E153" s="18"/>
      <c r="F153" s="16"/>
      <c r="G153" s="16"/>
      <c r="H153" s="16">
        <f t="shared" si="6"/>
        <v>0</v>
      </c>
    </row>
    <row r="154" spans="1:8" ht="32.25" customHeight="1" hidden="1">
      <c r="A154" s="7"/>
      <c r="B154" s="7"/>
      <c r="C154" s="11">
        <v>4370</v>
      </c>
      <c r="D154" s="44" t="s">
        <v>24</v>
      </c>
      <c r="E154" s="18"/>
      <c r="F154" s="16"/>
      <c r="G154" s="16"/>
      <c r="H154" s="16">
        <f t="shared" si="6"/>
        <v>0</v>
      </c>
    </row>
    <row r="155" spans="1:8" ht="21.75" customHeight="1" hidden="1">
      <c r="A155" s="7"/>
      <c r="B155" s="7"/>
      <c r="C155" s="11">
        <v>4410</v>
      </c>
      <c r="D155" s="45" t="s">
        <v>10</v>
      </c>
      <c r="E155" s="18"/>
      <c r="F155" s="16"/>
      <c r="G155" s="16"/>
      <c r="H155" s="16">
        <f t="shared" si="6"/>
        <v>0</v>
      </c>
    </row>
    <row r="156" spans="1:8" ht="28.5" customHeight="1" hidden="1">
      <c r="A156" s="7"/>
      <c r="B156" s="7"/>
      <c r="C156" s="11">
        <v>4740</v>
      </c>
      <c r="D156" s="45" t="s">
        <v>14</v>
      </c>
      <c r="E156" s="18"/>
      <c r="F156" s="16"/>
      <c r="G156" s="16"/>
      <c r="H156" s="16">
        <f t="shared" si="6"/>
        <v>0</v>
      </c>
    </row>
    <row r="157" spans="1:8" s="14" customFormat="1" ht="24" customHeight="1" hidden="1">
      <c r="A157" s="12"/>
      <c r="B157" s="12"/>
      <c r="C157" s="13">
        <v>4750</v>
      </c>
      <c r="D157" s="46" t="s">
        <v>12</v>
      </c>
      <c r="E157" s="18"/>
      <c r="F157" s="16"/>
      <c r="G157" s="16"/>
      <c r="H157" s="16">
        <f t="shared" si="6"/>
        <v>0</v>
      </c>
    </row>
    <row r="158" spans="1:8" s="26" customFormat="1" ht="45.75" customHeight="1" hidden="1">
      <c r="A158" s="22"/>
      <c r="B158" s="22">
        <v>75109</v>
      </c>
      <c r="C158" s="23"/>
      <c r="D158" s="47" t="s">
        <v>22</v>
      </c>
      <c r="E158" s="24">
        <f>SUM(E159:E169)</f>
        <v>0</v>
      </c>
      <c r="F158" s="24">
        <f>SUM(F159:F169)</f>
        <v>0</v>
      </c>
      <c r="G158" s="24">
        <f>SUM(G159:G169)</f>
        <v>0</v>
      </c>
      <c r="H158" s="24">
        <f>SUM(H159:H169)</f>
        <v>0</v>
      </c>
    </row>
    <row r="159" spans="1:8" s="43" customFormat="1" ht="21.75" customHeight="1" hidden="1">
      <c r="A159" s="7"/>
      <c r="B159" s="7"/>
      <c r="C159" s="10">
        <v>3030</v>
      </c>
      <c r="D159" s="41" t="s">
        <v>18</v>
      </c>
      <c r="E159" s="17"/>
      <c r="F159" s="42">
        <v>0</v>
      </c>
      <c r="G159" s="42"/>
      <c r="H159" s="42">
        <f>E159+F159-G159</f>
        <v>0</v>
      </c>
    </row>
    <row r="160" spans="1:8" ht="18" customHeight="1" hidden="1">
      <c r="A160" s="7"/>
      <c r="B160" s="7"/>
      <c r="C160" s="10">
        <v>4110</v>
      </c>
      <c r="D160" s="44" t="s">
        <v>2</v>
      </c>
      <c r="E160" s="18"/>
      <c r="F160" s="16">
        <v>0</v>
      </c>
      <c r="G160" s="16"/>
      <c r="H160" s="16">
        <f aca="true" t="shared" si="7" ref="H160:H169">E160+F160-G160</f>
        <v>0</v>
      </c>
    </row>
    <row r="161" spans="1:8" ht="17.25" customHeight="1" hidden="1">
      <c r="A161" s="7"/>
      <c r="B161" s="7"/>
      <c r="C161" s="10">
        <v>4120</v>
      </c>
      <c r="D161" s="44" t="s">
        <v>3</v>
      </c>
      <c r="E161" s="18"/>
      <c r="F161" s="16">
        <v>0</v>
      </c>
      <c r="G161" s="16"/>
      <c r="H161" s="16">
        <f t="shared" si="7"/>
        <v>0</v>
      </c>
    </row>
    <row r="162" spans="1:8" ht="18.75" customHeight="1" hidden="1">
      <c r="A162" s="7"/>
      <c r="B162" s="7"/>
      <c r="C162" s="10">
        <v>4170</v>
      </c>
      <c r="D162" s="44" t="s">
        <v>4</v>
      </c>
      <c r="E162" s="18"/>
      <c r="F162" s="16">
        <v>0</v>
      </c>
      <c r="G162" s="16"/>
      <c r="H162" s="16">
        <f t="shared" si="7"/>
        <v>0</v>
      </c>
    </row>
    <row r="163" spans="1:8" ht="18.75" customHeight="1" hidden="1">
      <c r="A163" s="7"/>
      <c r="B163" s="7"/>
      <c r="C163" s="11">
        <v>4210</v>
      </c>
      <c r="D163" s="45" t="s">
        <v>11</v>
      </c>
      <c r="E163" s="18"/>
      <c r="F163" s="16">
        <v>0</v>
      </c>
      <c r="G163" s="16"/>
      <c r="H163" s="16">
        <f t="shared" si="7"/>
        <v>0</v>
      </c>
    </row>
    <row r="164" spans="1:8" ht="18.75" customHeight="1" hidden="1">
      <c r="A164" s="7"/>
      <c r="B164" s="7"/>
      <c r="C164" s="11">
        <v>4260</v>
      </c>
      <c r="D164" s="45" t="s">
        <v>25</v>
      </c>
      <c r="E164" s="18"/>
      <c r="F164" s="16">
        <v>0</v>
      </c>
      <c r="G164" s="16"/>
      <c r="H164" s="16">
        <f t="shared" si="7"/>
        <v>0</v>
      </c>
    </row>
    <row r="165" spans="1:8" ht="18.75" customHeight="1" hidden="1">
      <c r="A165" s="7"/>
      <c r="B165" s="7"/>
      <c r="C165" s="11">
        <v>4300</v>
      </c>
      <c r="D165" s="45" t="s">
        <v>23</v>
      </c>
      <c r="E165" s="18"/>
      <c r="F165" s="16">
        <v>0</v>
      </c>
      <c r="G165" s="16"/>
      <c r="H165" s="16">
        <f t="shared" si="7"/>
        <v>0</v>
      </c>
    </row>
    <row r="166" spans="1:8" ht="29.25" customHeight="1" hidden="1">
      <c r="A166" s="7"/>
      <c r="B166" s="7"/>
      <c r="C166" s="11">
        <v>4370</v>
      </c>
      <c r="D166" s="44" t="s">
        <v>24</v>
      </c>
      <c r="E166" s="18"/>
      <c r="F166" s="16">
        <v>0</v>
      </c>
      <c r="G166" s="16"/>
      <c r="H166" s="16">
        <f t="shared" si="7"/>
        <v>0</v>
      </c>
    </row>
    <row r="167" spans="1:8" ht="21.75" customHeight="1" hidden="1">
      <c r="A167" s="7"/>
      <c r="B167" s="7"/>
      <c r="C167" s="11">
        <v>4410</v>
      </c>
      <c r="D167" s="45" t="s">
        <v>10</v>
      </c>
      <c r="E167" s="18"/>
      <c r="F167" s="16">
        <v>0</v>
      </c>
      <c r="G167" s="16"/>
      <c r="H167" s="16">
        <f t="shared" si="7"/>
        <v>0</v>
      </c>
    </row>
    <row r="168" spans="1:8" ht="28.5" customHeight="1" hidden="1">
      <c r="A168" s="7"/>
      <c r="B168" s="7"/>
      <c r="C168" s="11">
        <v>4740</v>
      </c>
      <c r="D168" s="45" t="s">
        <v>14</v>
      </c>
      <c r="E168" s="18"/>
      <c r="F168" s="16">
        <v>0</v>
      </c>
      <c r="G168" s="16"/>
      <c r="H168" s="16">
        <f t="shared" si="7"/>
        <v>0</v>
      </c>
    </row>
    <row r="169" spans="1:8" s="14" customFormat="1" ht="24" customHeight="1" hidden="1">
      <c r="A169" s="12"/>
      <c r="B169" s="12"/>
      <c r="C169" s="13">
        <v>4750</v>
      </c>
      <c r="D169" s="46" t="s">
        <v>12</v>
      </c>
      <c r="E169" s="18"/>
      <c r="F169" s="16">
        <v>0</v>
      </c>
      <c r="G169" s="16"/>
      <c r="H169" s="16">
        <f t="shared" si="7"/>
        <v>0</v>
      </c>
    </row>
    <row r="170" spans="1:8" ht="12.75" customHeight="1">
      <c r="A170" s="32"/>
      <c r="B170" s="32"/>
      <c r="C170" s="39">
        <v>4410</v>
      </c>
      <c r="D170" s="39" t="s">
        <v>10</v>
      </c>
      <c r="E170" s="18">
        <v>350</v>
      </c>
      <c r="F170" s="16"/>
      <c r="G170" s="16"/>
      <c r="H170" s="16">
        <f>E170+F170-G170</f>
        <v>350</v>
      </c>
    </row>
    <row r="171" spans="1:8" ht="15.75" customHeight="1">
      <c r="A171" s="32">
        <v>852</v>
      </c>
      <c r="B171" s="32"/>
      <c r="C171" s="33"/>
      <c r="D171" s="34" t="s">
        <v>32</v>
      </c>
      <c r="E171" s="21">
        <f>SUM(E172,E189,E194,E191)</f>
        <v>1842755</v>
      </c>
      <c r="F171" s="21" t="e">
        <f>SUM(F172,#REF!,#REF!)</f>
        <v>#REF!</v>
      </c>
      <c r="G171" s="21" t="e">
        <f>SUM(G172,#REF!,#REF!)</f>
        <v>#REF!</v>
      </c>
      <c r="H171" s="21" t="e">
        <f>SUM(H172,#REF!,#REF!)</f>
        <v>#REF!</v>
      </c>
    </row>
    <row r="172" spans="1:8" s="26" customFormat="1" ht="44.25" customHeight="1">
      <c r="A172" s="35"/>
      <c r="B172" s="35">
        <v>85212</v>
      </c>
      <c r="C172" s="36"/>
      <c r="D172" s="37" t="s">
        <v>43</v>
      </c>
      <c r="E172" s="24">
        <f>SUM(E173:E188)</f>
        <v>1835696</v>
      </c>
      <c r="F172" s="25">
        <f>SUM(F174,F176)</f>
        <v>0</v>
      </c>
      <c r="G172" s="25">
        <f>SUM(G174,G176)</f>
        <v>0</v>
      </c>
      <c r="H172" s="25">
        <f>SUM(H174,H176)</f>
        <v>64306</v>
      </c>
    </row>
    <row r="173" spans="1:8" s="43" customFormat="1" ht="18.75" customHeight="1">
      <c r="A173" s="33"/>
      <c r="B173" s="33"/>
      <c r="C173" s="33">
        <v>3110</v>
      </c>
      <c r="D173" s="48" t="s">
        <v>34</v>
      </c>
      <c r="E173" s="17">
        <v>1760094</v>
      </c>
      <c r="F173" s="49"/>
      <c r="G173" s="49"/>
      <c r="H173" s="49"/>
    </row>
    <row r="174" spans="1:8" ht="17.25" customHeight="1">
      <c r="A174" s="32"/>
      <c r="B174" s="32"/>
      <c r="C174" s="39">
        <v>4010</v>
      </c>
      <c r="D174" s="39" t="s">
        <v>48</v>
      </c>
      <c r="E174" s="18">
        <v>54198</v>
      </c>
      <c r="F174" s="16"/>
      <c r="G174" s="16"/>
      <c r="H174" s="16">
        <f>E174+F174-G174</f>
        <v>54198</v>
      </c>
    </row>
    <row r="175" spans="1:8" ht="17.25" customHeight="1">
      <c r="A175" s="32"/>
      <c r="B175" s="32"/>
      <c r="C175" s="39">
        <v>4040</v>
      </c>
      <c r="D175" s="39" t="s">
        <v>35</v>
      </c>
      <c r="E175" s="18">
        <v>4498</v>
      </c>
      <c r="F175" s="16"/>
      <c r="G175" s="16"/>
      <c r="H175" s="16"/>
    </row>
    <row r="176" spans="1:8" ht="18.75" customHeight="1">
      <c r="A176" s="32"/>
      <c r="B176" s="32"/>
      <c r="C176" s="39">
        <v>4110</v>
      </c>
      <c r="D176" s="39" t="s">
        <v>2</v>
      </c>
      <c r="E176" s="18">
        <v>10108</v>
      </c>
      <c r="F176" s="16"/>
      <c r="G176" s="16"/>
      <c r="H176" s="16">
        <f>E176+F176-G176</f>
        <v>10108</v>
      </c>
    </row>
    <row r="177" spans="1:8" ht="17.25" customHeight="1">
      <c r="A177" s="32"/>
      <c r="B177" s="32"/>
      <c r="C177" s="39">
        <v>4120</v>
      </c>
      <c r="D177" s="39" t="s">
        <v>3</v>
      </c>
      <c r="E177" s="18">
        <v>1440</v>
      </c>
      <c r="F177" s="16"/>
      <c r="G177" s="16"/>
      <c r="H177" s="16">
        <f>E177+F177-G177</f>
        <v>1440</v>
      </c>
    </row>
    <row r="178" spans="1:8" ht="17.25" customHeight="1">
      <c r="A178" s="32"/>
      <c r="B178" s="32"/>
      <c r="C178" s="39">
        <v>4170</v>
      </c>
      <c r="D178" s="50" t="s">
        <v>4</v>
      </c>
      <c r="E178" s="18">
        <v>1000</v>
      </c>
      <c r="F178" s="16"/>
      <c r="G178" s="16"/>
      <c r="H178" s="16"/>
    </row>
    <row r="179" spans="1:8" ht="18" customHeight="1" hidden="1">
      <c r="A179" s="32"/>
      <c r="B179" s="32"/>
      <c r="C179" s="39">
        <v>4210</v>
      </c>
      <c r="D179" s="39" t="s">
        <v>11</v>
      </c>
      <c r="E179" s="18">
        <v>0</v>
      </c>
      <c r="F179" s="16"/>
      <c r="G179" s="16"/>
      <c r="H179" s="16">
        <f aca="true" t="shared" si="8" ref="H179:H185">E179+F179-G179</f>
        <v>0</v>
      </c>
    </row>
    <row r="180" spans="1:8" ht="18" customHeight="1">
      <c r="A180" s="32"/>
      <c r="B180" s="32"/>
      <c r="C180" s="39">
        <v>4210</v>
      </c>
      <c r="D180" s="39" t="s">
        <v>11</v>
      </c>
      <c r="E180" s="18">
        <v>500</v>
      </c>
      <c r="F180" s="16"/>
      <c r="G180" s="16"/>
      <c r="H180" s="16"/>
    </row>
    <row r="181" spans="1:8" ht="17.25" customHeight="1" hidden="1">
      <c r="A181" s="32"/>
      <c r="B181" s="32"/>
      <c r="C181" s="39">
        <v>4280</v>
      </c>
      <c r="D181" s="39" t="s">
        <v>36</v>
      </c>
      <c r="E181" s="18">
        <v>0</v>
      </c>
      <c r="F181" s="16"/>
      <c r="G181" s="16"/>
      <c r="H181" s="16">
        <f t="shared" si="8"/>
        <v>0</v>
      </c>
    </row>
    <row r="182" spans="1:8" ht="17.25" customHeight="1">
      <c r="A182" s="32"/>
      <c r="B182" s="32"/>
      <c r="C182" s="39">
        <v>4300</v>
      </c>
      <c r="D182" s="39" t="s">
        <v>23</v>
      </c>
      <c r="E182" s="18">
        <v>500</v>
      </c>
      <c r="F182" s="16"/>
      <c r="G182" s="16"/>
      <c r="H182" s="16">
        <f t="shared" si="8"/>
        <v>500</v>
      </c>
    </row>
    <row r="183" spans="1:8" ht="18.75" customHeight="1" hidden="1">
      <c r="A183" s="7"/>
      <c r="B183" s="7"/>
      <c r="C183" s="11">
        <v>4350</v>
      </c>
      <c r="D183" s="45" t="s">
        <v>46</v>
      </c>
      <c r="E183" s="18">
        <v>0</v>
      </c>
      <c r="F183" s="16"/>
      <c r="G183" s="16"/>
      <c r="H183" s="16">
        <f t="shared" si="8"/>
        <v>0</v>
      </c>
    </row>
    <row r="184" spans="1:8" ht="29.25" customHeight="1" hidden="1">
      <c r="A184" s="7"/>
      <c r="B184" s="7"/>
      <c r="C184" s="11">
        <v>4370</v>
      </c>
      <c r="D184" s="44" t="s">
        <v>24</v>
      </c>
      <c r="E184" s="18">
        <v>0</v>
      </c>
      <c r="F184" s="16"/>
      <c r="G184" s="16"/>
      <c r="H184" s="16">
        <f t="shared" si="8"/>
        <v>0</v>
      </c>
    </row>
    <row r="185" spans="1:8" ht="21.75" customHeight="1" hidden="1">
      <c r="A185" s="7"/>
      <c r="B185" s="7"/>
      <c r="C185" s="11">
        <v>4410</v>
      </c>
      <c r="D185" s="45" t="s">
        <v>10</v>
      </c>
      <c r="E185" s="18">
        <v>0</v>
      </c>
      <c r="F185" s="16"/>
      <c r="G185" s="16"/>
      <c r="H185" s="16">
        <f t="shared" si="8"/>
        <v>0</v>
      </c>
    </row>
    <row r="186" spans="1:8" ht="17.25" customHeight="1">
      <c r="A186" s="32"/>
      <c r="B186" s="32"/>
      <c r="C186" s="39">
        <v>4440</v>
      </c>
      <c r="D186" s="39" t="s">
        <v>37</v>
      </c>
      <c r="E186" s="18">
        <v>3008</v>
      </c>
      <c r="F186" s="16"/>
      <c r="G186" s="16"/>
      <c r="H186" s="16"/>
    </row>
    <row r="187" spans="1:8" ht="33" customHeight="1" hidden="1">
      <c r="A187" s="32"/>
      <c r="B187" s="32"/>
      <c r="C187" s="39">
        <v>4700</v>
      </c>
      <c r="D187" s="39" t="s">
        <v>49</v>
      </c>
      <c r="E187" s="18">
        <v>0</v>
      </c>
      <c r="F187" s="16"/>
      <c r="G187" s="16"/>
      <c r="H187" s="16">
        <f>E187+F187-G187</f>
        <v>0</v>
      </c>
    </row>
    <row r="188" spans="1:8" ht="31.5" customHeight="1">
      <c r="A188" s="32"/>
      <c r="B188" s="32"/>
      <c r="C188" s="39">
        <v>4700</v>
      </c>
      <c r="D188" s="39" t="s">
        <v>49</v>
      </c>
      <c r="E188" s="18">
        <v>350</v>
      </c>
      <c r="F188" s="61"/>
      <c r="G188" s="61"/>
      <c r="H188" s="61">
        <f>E188+F188-G188</f>
        <v>350</v>
      </c>
    </row>
    <row r="189" spans="1:8" s="26" customFormat="1" ht="76.5" customHeight="1">
      <c r="A189" s="35"/>
      <c r="B189" s="35">
        <v>85213</v>
      </c>
      <c r="C189" s="36"/>
      <c r="D189" s="37" t="s">
        <v>33</v>
      </c>
      <c r="E189" s="24">
        <f>SUM(E190)</f>
        <v>5877</v>
      </c>
      <c r="F189" s="25">
        <f>SUM(F190,F196)</f>
        <v>0</v>
      </c>
      <c r="G189" s="25">
        <f>SUM(G190,G196)</f>
        <v>0</v>
      </c>
      <c r="H189" s="25">
        <f>SUM(H190,H196)</f>
        <v>5877</v>
      </c>
    </row>
    <row r="190" spans="1:8" ht="21" customHeight="1">
      <c r="A190" s="32"/>
      <c r="B190" s="32"/>
      <c r="C190" s="39">
        <v>4130</v>
      </c>
      <c r="D190" s="50" t="s">
        <v>50</v>
      </c>
      <c r="E190" s="18">
        <v>5877</v>
      </c>
      <c r="F190" s="16"/>
      <c r="G190" s="16"/>
      <c r="H190" s="16">
        <f>E190+F190-G190</f>
        <v>5877</v>
      </c>
    </row>
    <row r="191" spans="1:8" s="26" customFormat="1" ht="27" customHeight="1">
      <c r="A191" s="35"/>
      <c r="B191" s="35">
        <v>85219</v>
      </c>
      <c r="C191" s="36"/>
      <c r="D191" s="37" t="s">
        <v>52</v>
      </c>
      <c r="E191" s="24">
        <f>SUM(E192:E193)</f>
        <v>610</v>
      </c>
      <c r="F191" s="25" t="e">
        <f>SUM(#REF!)</f>
        <v>#REF!</v>
      </c>
      <c r="G191" s="25" t="e">
        <f>SUM(#REF!)</f>
        <v>#REF!</v>
      </c>
      <c r="H191" s="25" t="e">
        <f>SUM(#REF!)</f>
        <v>#REF!</v>
      </c>
    </row>
    <row r="192" spans="1:8" s="43" customFormat="1" ht="18.75" customHeight="1">
      <c r="A192" s="33"/>
      <c r="B192" s="33"/>
      <c r="C192" s="33">
        <v>3030</v>
      </c>
      <c r="D192" s="48" t="s">
        <v>18</v>
      </c>
      <c r="E192" s="17">
        <v>600</v>
      </c>
      <c r="F192" s="49"/>
      <c r="G192" s="49"/>
      <c r="H192" s="49"/>
    </row>
    <row r="193" spans="1:8" ht="17.25" customHeight="1">
      <c r="A193" s="32"/>
      <c r="B193" s="32"/>
      <c r="C193" s="39">
        <v>4300</v>
      </c>
      <c r="D193" s="39" t="s">
        <v>23</v>
      </c>
      <c r="E193" s="18">
        <v>10</v>
      </c>
      <c r="F193" s="16"/>
      <c r="G193" s="16"/>
      <c r="H193" s="16">
        <f>E193+F193-G193</f>
        <v>10</v>
      </c>
    </row>
    <row r="194" spans="1:8" s="26" customFormat="1" ht="15.75" customHeight="1">
      <c r="A194" s="35"/>
      <c r="B194" s="35">
        <v>85295</v>
      </c>
      <c r="C194" s="36"/>
      <c r="D194" s="37" t="s">
        <v>38</v>
      </c>
      <c r="E194" s="24">
        <f>SUM(E195:E195)</f>
        <v>572</v>
      </c>
      <c r="F194" s="25">
        <f>SUM(F195)</f>
        <v>0</v>
      </c>
      <c r="G194" s="25">
        <f>SUM(G195)</f>
        <v>0</v>
      </c>
      <c r="H194" s="25">
        <f>SUM(H195)</f>
        <v>572</v>
      </c>
    </row>
    <row r="195" spans="1:8" ht="19.5" customHeight="1">
      <c r="A195" s="32"/>
      <c r="B195" s="32"/>
      <c r="C195" s="33">
        <v>3110</v>
      </c>
      <c r="D195" s="48" t="s">
        <v>34</v>
      </c>
      <c r="E195" s="17">
        <v>572</v>
      </c>
      <c r="F195" s="16">
        <v>0</v>
      </c>
      <c r="G195" s="16">
        <v>0</v>
      </c>
      <c r="H195" s="16">
        <f>E195+F195-G195</f>
        <v>572</v>
      </c>
    </row>
  </sheetData>
  <sheetProtection/>
  <mergeCells count="10">
    <mergeCell ref="A16:E16"/>
    <mergeCell ref="A41:E41"/>
    <mergeCell ref="D1:E1"/>
    <mergeCell ref="D2:E2"/>
    <mergeCell ref="D3:E3"/>
    <mergeCell ref="A13:E13"/>
    <mergeCell ref="A6:E6"/>
    <mergeCell ref="A9:E9"/>
    <mergeCell ref="D4:E4"/>
    <mergeCell ref="A5:E5"/>
  </mergeCells>
  <printOptions/>
  <pageMargins left="0.3937007874015748" right="0.1968503937007874" top="0.3937007874015748" bottom="0.5905511811023623" header="0.11811023622047245" footer="0.31496062992125984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Ziółkowski</dc:creator>
  <cp:keywords/>
  <dc:description/>
  <cp:lastModifiedBy>Urząd Gminy Skarżysko Kościelne</cp:lastModifiedBy>
  <cp:lastPrinted>2015-05-08T07:23:59Z</cp:lastPrinted>
  <dcterms:created xsi:type="dcterms:W3CDTF">2000-10-09T19:11:55Z</dcterms:created>
  <dcterms:modified xsi:type="dcterms:W3CDTF">2015-05-08T07:25:23Z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1D3F17E2">
    <vt:lpwstr/>
  </property>
  <property fmtid="{D5CDD505-2E9C-101B-9397-08002B2CF9AE}" pid="21" name="IVID13451200">
    <vt:lpwstr/>
  </property>
  <property fmtid="{D5CDD505-2E9C-101B-9397-08002B2CF9AE}" pid="22" name="IVID121617DE">
    <vt:lpwstr/>
  </property>
  <property fmtid="{D5CDD505-2E9C-101B-9397-08002B2CF9AE}" pid="23" name="IVID13691AF2">
    <vt:lpwstr/>
  </property>
  <property fmtid="{D5CDD505-2E9C-101B-9397-08002B2CF9AE}" pid="24" name="IVID1A3B0AF0">
    <vt:lpwstr/>
  </property>
  <property fmtid="{D5CDD505-2E9C-101B-9397-08002B2CF9AE}" pid="25" name="IVID373F12DB">
    <vt:lpwstr/>
  </property>
  <property fmtid="{D5CDD505-2E9C-101B-9397-08002B2CF9AE}" pid="26" name="IVID274B1CF5">
    <vt:lpwstr/>
  </property>
  <property fmtid="{D5CDD505-2E9C-101B-9397-08002B2CF9AE}" pid="27" name="IVID2B4E17FA">
    <vt:lpwstr/>
  </property>
  <property fmtid="{D5CDD505-2E9C-101B-9397-08002B2CF9AE}" pid="28" name="IVID253D11EF">
    <vt:lpwstr/>
  </property>
  <property fmtid="{D5CDD505-2E9C-101B-9397-08002B2CF9AE}" pid="29" name="IVID102124BA">
    <vt:lpwstr/>
  </property>
  <property fmtid="{D5CDD505-2E9C-101B-9397-08002B2CF9AE}" pid="30" name="IVID3D1509D0">
    <vt:lpwstr/>
  </property>
  <property fmtid="{D5CDD505-2E9C-101B-9397-08002B2CF9AE}" pid="31" name="IVID35641901">
    <vt:lpwstr/>
  </property>
  <property fmtid="{D5CDD505-2E9C-101B-9397-08002B2CF9AE}" pid="32" name="IVID45E1ED9">
    <vt:lpwstr/>
  </property>
  <property fmtid="{D5CDD505-2E9C-101B-9397-08002B2CF9AE}" pid="33" name="IVID324113D1">
    <vt:lpwstr/>
  </property>
  <property fmtid="{D5CDD505-2E9C-101B-9397-08002B2CF9AE}" pid="34" name="IVID1A2D1903">
    <vt:lpwstr/>
  </property>
  <property fmtid="{D5CDD505-2E9C-101B-9397-08002B2CF9AE}" pid="35" name="IVID222F6E42">
    <vt:lpwstr/>
  </property>
  <property fmtid="{D5CDD505-2E9C-101B-9397-08002B2CF9AE}" pid="36" name="IVID137012E9">
    <vt:lpwstr/>
  </property>
  <property fmtid="{D5CDD505-2E9C-101B-9397-08002B2CF9AE}" pid="37" name="IVID17063A1C">
    <vt:lpwstr/>
  </property>
  <property fmtid="{D5CDD505-2E9C-101B-9397-08002B2CF9AE}" pid="38" name="IVID10FD1D6C">
    <vt:lpwstr/>
  </property>
  <property fmtid="{D5CDD505-2E9C-101B-9397-08002B2CF9AE}" pid="39" name="IVIDD310FFB">
    <vt:lpwstr/>
  </property>
  <property fmtid="{D5CDD505-2E9C-101B-9397-08002B2CF9AE}" pid="40" name="IVIDE5716EA">
    <vt:lpwstr/>
  </property>
  <property fmtid="{D5CDD505-2E9C-101B-9397-08002B2CF9AE}" pid="41" name="IVID266907E6">
    <vt:lpwstr/>
  </property>
  <property fmtid="{D5CDD505-2E9C-101B-9397-08002B2CF9AE}" pid="42" name="IVID173E1206">
    <vt:lpwstr/>
  </property>
  <property fmtid="{D5CDD505-2E9C-101B-9397-08002B2CF9AE}" pid="43" name="IVID232310EC">
    <vt:lpwstr/>
  </property>
  <property fmtid="{D5CDD505-2E9C-101B-9397-08002B2CF9AE}" pid="44" name="IVID133D1AE5">
    <vt:lpwstr/>
  </property>
  <property fmtid="{D5CDD505-2E9C-101B-9397-08002B2CF9AE}" pid="45" name="IVIDF6113D9">
    <vt:lpwstr/>
  </property>
  <property fmtid="{D5CDD505-2E9C-101B-9397-08002B2CF9AE}" pid="46" name="IVID307414D1">
    <vt:lpwstr/>
  </property>
  <property fmtid="{D5CDD505-2E9C-101B-9397-08002B2CF9AE}" pid="47" name="IVID344B1400">
    <vt:lpwstr/>
  </property>
  <property fmtid="{D5CDD505-2E9C-101B-9397-08002B2CF9AE}" pid="48" name="IVID135B1DF5">
    <vt:lpwstr/>
  </property>
  <property fmtid="{D5CDD505-2E9C-101B-9397-08002B2CF9AE}" pid="49" name="IVID1A3716D3">
    <vt:lpwstr/>
  </property>
  <property fmtid="{D5CDD505-2E9C-101B-9397-08002B2CF9AE}" pid="50" name="IVIDD1916DB">
    <vt:lpwstr/>
  </property>
  <property fmtid="{D5CDD505-2E9C-101B-9397-08002B2CF9AE}" pid="51" name="IVID11431AF1">
    <vt:lpwstr/>
  </property>
  <property fmtid="{D5CDD505-2E9C-101B-9397-08002B2CF9AE}" pid="52" name="IVID1B2C19F3">
    <vt:lpwstr/>
  </property>
  <property fmtid="{D5CDD505-2E9C-101B-9397-08002B2CF9AE}" pid="53" name="IVIDD5E0FE6">
    <vt:lpwstr/>
  </property>
  <property fmtid="{D5CDD505-2E9C-101B-9397-08002B2CF9AE}" pid="54" name="IVID162D1605">
    <vt:lpwstr/>
  </property>
  <property fmtid="{D5CDD505-2E9C-101B-9397-08002B2CF9AE}" pid="55" name="IVID266F16CF">
    <vt:lpwstr/>
  </property>
  <property fmtid="{D5CDD505-2E9C-101B-9397-08002B2CF9AE}" pid="56" name="IVID2B2C1DF5">
    <vt:lpwstr/>
  </property>
  <property fmtid="{D5CDD505-2E9C-101B-9397-08002B2CF9AE}" pid="57" name="IVIDA2F1202">
    <vt:lpwstr/>
  </property>
  <property fmtid="{D5CDD505-2E9C-101B-9397-08002B2CF9AE}" pid="58" name="IVID65810E2">
    <vt:lpwstr/>
  </property>
  <property fmtid="{D5CDD505-2E9C-101B-9397-08002B2CF9AE}" pid="59" name="IVID2B470BE0">
    <vt:lpwstr/>
  </property>
  <property fmtid="{D5CDD505-2E9C-101B-9397-08002B2CF9AE}" pid="60" name="IVID272F08CF">
    <vt:lpwstr/>
  </property>
  <property fmtid="{D5CDD505-2E9C-101B-9397-08002B2CF9AE}" pid="61" name="IVID1A3517F4">
    <vt:lpwstr/>
  </property>
  <property fmtid="{D5CDD505-2E9C-101B-9397-08002B2CF9AE}" pid="62" name="IVID2B0E1302">
    <vt:lpwstr/>
  </property>
  <property fmtid="{D5CDD505-2E9C-101B-9397-08002B2CF9AE}" pid="63" name="IVID27641707">
    <vt:lpwstr/>
  </property>
  <property fmtid="{D5CDD505-2E9C-101B-9397-08002B2CF9AE}" pid="64" name="IVID193412D2">
    <vt:lpwstr/>
  </property>
  <property fmtid="{D5CDD505-2E9C-101B-9397-08002B2CF9AE}" pid="65" name="IVID304312E4">
    <vt:lpwstr/>
  </property>
  <property fmtid="{D5CDD505-2E9C-101B-9397-08002B2CF9AE}" pid="66" name="IVID1F4C07D1">
    <vt:lpwstr/>
  </property>
  <property fmtid="{D5CDD505-2E9C-101B-9397-08002B2CF9AE}" pid="67" name="IVIDA2712E7">
    <vt:lpwstr/>
  </property>
  <property fmtid="{D5CDD505-2E9C-101B-9397-08002B2CF9AE}" pid="68" name="IVID332613CE">
    <vt:lpwstr/>
  </property>
  <property fmtid="{D5CDD505-2E9C-101B-9397-08002B2CF9AE}" pid="69" name="IVID2F1A12FA">
    <vt:lpwstr/>
  </property>
  <property fmtid="{D5CDD505-2E9C-101B-9397-08002B2CF9AE}" pid="70" name="IVID306310DF">
    <vt:lpwstr/>
  </property>
  <property fmtid="{D5CDD505-2E9C-101B-9397-08002B2CF9AE}" pid="71" name="IVID1D2316E0">
    <vt:lpwstr/>
  </property>
  <property fmtid="{D5CDD505-2E9C-101B-9397-08002B2CF9AE}" pid="72" name="IVID240A1504">
    <vt:lpwstr/>
  </property>
  <property fmtid="{D5CDD505-2E9C-101B-9397-08002B2CF9AE}" pid="73" name="IVID89C16E7F">
    <vt:lpwstr/>
  </property>
  <property fmtid="{D5CDD505-2E9C-101B-9397-08002B2CF9AE}" pid="74" name="IVID332E19D7">
    <vt:lpwstr/>
  </property>
  <property fmtid="{D5CDD505-2E9C-101B-9397-08002B2CF9AE}" pid="75" name="IVID22261800">
    <vt:lpwstr/>
  </property>
  <property fmtid="{D5CDD505-2E9C-101B-9397-08002B2CF9AE}" pid="76" name="IVIDA651509">
    <vt:lpwstr/>
  </property>
  <property fmtid="{D5CDD505-2E9C-101B-9397-08002B2CF9AE}" pid="77" name="IVID3A1412D5">
    <vt:lpwstr/>
  </property>
  <property fmtid="{D5CDD505-2E9C-101B-9397-08002B2CF9AE}" pid="78" name="IVID136B13DA">
    <vt:lpwstr/>
  </property>
  <property fmtid="{D5CDD505-2E9C-101B-9397-08002B2CF9AE}" pid="79" name="IVID8531007">
    <vt:lpwstr/>
  </property>
  <property fmtid="{D5CDD505-2E9C-101B-9397-08002B2CF9AE}" pid="80" name="IVID1F3A13E8">
    <vt:lpwstr/>
  </property>
  <property fmtid="{D5CDD505-2E9C-101B-9397-08002B2CF9AE}" pid="81" name="IVID215109FC">
    <vt:lpwstr/>
  </property>
  <property fmtid="{D5CDD505-2E9C-101B-9397-08002B2CF9AE}" pid="82" name="IVID171C12DF">
    <vt:lpwstr/>
  </property>
  <property fmtid="{D5CDD505-2E9C-101B-9397-08002B2CF9AE}" pid="83" name="IVIDD3318CF">
    <vt:lpwstr/>
  </property>
  <property fmtid="{D5CDD505-2E9C-101B-9397-08002B2CF9AE}" pid="84" name="IVID1D3915FA">
    <vt:lpwstr/>
  </property>
  <property fmtid="{D5CDD505-2E9C-101B-9397-08002B2CF9AE}" pid="85" name="IVID1B2C1B03">
    <vt:lpwstr/>
  </property>
  <property fmtid="{D5CDD505-2E9C-101B-9397-08002B2CF9AE}" pid="86" name="IVID21211CE4">
    <vt:lpwstr/>
  </property>
  <property fmtid="{D5CDD505-2E9C-101B-9397-08002B2CF9AE}" pid="87" name="IVID133B1800">
    <vt:lpwstr/>
  </property>
  <property fmtid="{D5CDD505-2E9C-101B-9397-08002B2CF9AE}" pid="88" name="IVID3C1312F9">
    <vt:lpwstr/>
  </property>
  <property fmtid="{D5CDD505-2E9C-101B-9397-08002B2CF9AE}" pid="89" name="IVID2363170A">
    <vt:lpwstr/>
  </property>
  <property fmtid="{D5CDD505-2E9C-101B-9397-08002B2CF9AE}" pid="90" name="IVID1A3B1808">
    <vt:lpwstr/>
  </property>
  <property fmtid="{D5CDD505-2E9C-101B-9397-08002B2CF9AE}" pid="91" name="IVID386E1102">
    <vt:lpwstr/>
  </property>
  <property fmtid="{D5CDD505-2E9C-101B-9397-08002B2CF9AE}" pid="92" name="IVID21801F05">
    <vt:lpwstr/>
  </property>
  <property fmtid="{D5CDD505-2E9C-101B-9397-08002B2CF9AE}" pid="93" name="IVID19093D7A">
    <vt:lpwstr/>
  </property>
  <property fmtid="{D5CDD505-2E9C-101B-9397-08002B2CF9AE}" pid="94" name="IVID547D9909">
    <vt:lpwstr/>
  </property>
  <property fmtid="{D5CDD505-2E9C-101B-9397-08002B2CF9AE}" pid="95" name="IVID1F2F14D6">
    <vt:lpwstr/>
  </property>
  <property fmtid="{D5CDD505-2E9C-101B-9397-08002B2CF9AE}" pid="96" name="IVID3F5A0FF8">
    <vt:lpwstr/>
  </property>
  <property fmtid="{D5CDD505-2E9C-101B-9397-08002B2CF9AE}" pid="97" name="IVID3E1912DB">
    <vt:lpwstr/>
  </property>
  <property fmtid="{D5CDD505-2E9C-101B-9397-08002B2CF9AE}" pid="98" name="IVID40470DE9">
    <vt:lpwstr/>
  </property>
  <property fmtid="{D5CDD505-2E9C-101B-9397-08002B2CF9AE}" pid="99" name="IVID1EC45E48">
    <vt:lpwstr/>
  </property>
  <property fmtid="{D5CDD505-2E9C-101B-9397-08002B2CF9AE}" pid="100" name="IVID1D5614FC">
    <vt:lpwstr/>
  </property>
  <property fmtid="{D5CDD505-2E9C-101B-9397-08002B2CF9AE}" pid="101" name="IVID3D2819F8">
    <vt:lpwstr/>
  </property>
  <property fmtid="{D5CDD505-2E9C-101B-9397-08002B2CF9AE}" pid="102" name="IVID2A3708F4">
    <vt:lpwstr/>
  </property>
  <property fmtid="{D5CDD505-2E9C-101B-9397-08002B2CF9AE}" pid="103" name="IVID345611E2">
    <vt:lpwstr/>
  </property>
  <property fmtid="{D5CDD505-2E9C-101B-9397-08002B2CF9AE}" pid="104" name="IVID101D13E4">
    <vt:lpwstr/>
  </property>
  <property fmtid="{D5CDD505-2E9C-101B-9397-08002B2CF9AE}" pid="105" name="IVID15210FDD">
    <vt:lpwstr/>
  </property>
  <property fmtid="{D5CDD505-2E9C-101B-9397-08002B2CF9AE}" pid="106" name="IVID3C6F14F5">
    <vt:lpwstr/>
  </property>
  <property fmtid="{D5CDD505-2E9C-101B-9397-08002B2CF9AE}" pid="107" name="IVIDB0458106">
    <vt:lpwstr/>
  </property>
  <property fmtid="{D5CDD505-2E9C-101B-9397-08002B2CF9AE}" pid="108" name="IVID40AA86AE">
    <vt:lpwstr/>
  </property>
  <property fmtid="{D5CDD505-2E9C-101B-9397-08002B2CF9AE}" pid="109" name="IVID365E10E8">
    <vt:lpwstr/>
  </property>
  <property fmtid="{D5CDD505-2E9C-101B-9397-08002B2CF9AE}" pid="110" name="IVID42171BE1">
    <vt:lpwstr/>
  </property>
  <property fmtid="{D5CDD505-2E9C-101B-9397-08002B2CF9AE}" pid="111" name="IVID163C14DC">
    <vt:lpwstr/>
  </property>
  <property fmtid="{D5CDD505-2E9C-101B-9397-08002B2CF9AE}" pid="112" name="IVID306510E7">
    <vt:lpwstr/>
  </property>
  <property fmtid="{D5CDD505-2E9C-101B-9397-08002B2CF9AE}" pid="113" name="IVIDD1F15E8">
    <vt:lpwstr/>
  </property>
  <property fmtid="{D5CDD505-2E9C-101B-9397-08002B2CF9AE}" pid="114" name="IVID296A1B01">
    <vt:lpwstr/>
  </property>
  <property fmtid="{D5CDD505-2E9C-101B-9397-08002B2CF9AE}" pid="115" name="IVIDA1F368F9">
    <vt:lpwstr/>
  </property>
  <property fmtid="{D5CDD505-2E9C-101B-9397-08002B2CF9AE}" pid="116" name="IVID12250E05">
    <vt:lpwstr/>
  </property>
  <property fmtid="{D5CDD505-2E9C-101B-9397-08002B2CF9AE}" pid="117" name="IVID13800FE3">
    <vt:lpwstr/>
  </property>
  <property fmtid="{D5CDD505-2E9C-101B-9397-08002B2CF9AE}" pid="118" name="IVID1F3E1A01">
    <vt:lpwstr/>
  </property>
  <property fmtid="{D5CDD505-2E9C-101B-9397-08002B2CF9AE}" pid="119" name="IVID3F1F13D1">
    <vt:lpwstr/>
  </property>
  <property fmtid="{D5CDD505-2E9C-101B-9397-08002B2CF9AE}" pid="120" name="IVID434718F8">
    <vt:lpwstr/>
  </property>
  <property fmtid="{D5CDD505-2E9C-101B-9397-08002B2CF9AE}" pid="121" name="IVID8350FD2">
    <vt:lpwstr/>
  </property>
  <property fmtid="{D5CDD505-2E9C-101B-9397-08002B2CF9AE}" pid="122" name="IVID3D5013E8">
    <vt:lpwstr/>
  </property>
  <property fmtid="{D5CDD505-2E9C-101B-9397-08002B2CF9AE}" pid="123" name="IVID3A5C15EF">
    <vt:lpwstr/>
  </property>
  <property fmtid="{D5CDD505-2E9C-101B-9397-08002B2CF9AE}" pid="124" name="IVID364A13E9">
    <vt:lpwstr/>
  </property>
  <property fmtid="{D5CDD505-2E9C-101B-9397-08002B2CF9AE}" pid="125" name="IVID41113E3">
    <vt:lpwstr/>
  </property>
  <property fmtid="{D5CDD505-2E9C-101B-9397-08002B2CF9AE}" pid="126" name="IVID223719DE">
    <vt:lpwstr/>
  </property>
  <property fmtid="{D5CDD505-2E9C-101B-9397-08002B2CF9AE}" pid="127" name="IVIDC2914FC">
    <vt:lpwstr/>
  </property>
  <property fmtid="{D5CDD505-2E9C-101B-9397-08002B2CF9AE}" pid="128" name="IVIDF5C12E2">
    <vt:lpwstr/>
  </property>
  <property fmtid="{D5CDD505-2E9C-101B-9397-08002B2CF9AE}" pid="129" name="IVID245812D6">
    <vt:lpwstr/>
  </property>
  <property fmtid="{D5CDD505-2E9C-101B-9397-08002B2CF9AE}" pid="130" name="IVID40471DF4">
    <vt:lpwstr/>
  </property>
  <property fmtid="{D5CDD505-2E9C-101B-9397-08002B2CF9AE}" pid="131" name="IVID1A4912D0">
    <vt:lpwstr/>
  </property>
  <property fmtid="{D5CDD505-2E9C-101B-9397-08002B2CF9AE}" pid="132" name="IVID1A691902">
    <vt:lpwstr/>
  </property>
  <property fmtid="{D5CDD505-2E9C-101B-9397-08002B2CF9AE}" pid="133" name="IVID22268B23">
    <vt:lpwstr/>
  </property>
  <property fmtid="{D5CDD505-2E9C-101B-9397-08002B2CF9AE}" pid="134" name="IVID343314FE">
    <vt:lpwstr/>
  </property>
  <property fmtid="{D5CDD505-2E9C-101B-9397-08002B2CF9AE}" pid="135" name="IVID9671804">
    <vt:lpwstr/>
  </property>
  <property fmtid="{D5CDD505-2E9C-101B-9397-08002B2CF9AE}" pid="136" name="IVID382814E3">
    <vt:lpwstr/>
  </property>
  <property fmtid="{D5CDD505-2E9C-101B-9397-08002B2CF9AE}" pid="137" name="IVID28561105">
    <vt:lpwstr/>
  </property>
</Properties>
</file>