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tabRatio="768" activeTab="0"/>
  </bookViews>
  <sheets>
    <sheet name="ZAŁ 4" sheetId="1" r:id="rId1"/>
    <sheet name="ZAŁ 5" sheetId="2" r:id="rId2"/>
    <sheet name="ZAŁ 3" sheetId="3" r:id="rId3"/>
    <sheet name="Arkusz1" sheetId="4" state="hidden" r:id="rId4"/>
  </sheets>
  <definedNames>
    <definedName name="_xlnm.Print_Titles" localSheetId="1">'ZAŁ 5'!$3:$4</definedName>
  </definedNames>
  <calcPr fullCalcOnLoad="1"/>
</workbook>
</file>

<file path=xl/sharedStrings.xml><?xml version="1.0" encoding="utf-8"?>
<sst xmlns="http://schemas.openxmlformats.org/spreadsheetml/2006/main" count="197" uniqueCount="133">
  <si>
    <t>Urząd Gminy</t>
  </si>
  <si>
    <t>`</t>
  </si>
  <si>
    <t>Wyłoniona w drodze konkursu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</si>
  <si>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</si>
  <si>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</si>
  <si>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</si>
  <si>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</si>
  <si>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4.</t>
  </si>
  <si>
    <t>Dział</t>
  </si>
  <si>
    <t>Rozdział</t>
  </si>
  <si>
    <t>§</t>
  </si>
  <si>
    <t>w tym:</t>
  </si>
  <si>
    <t>w tym źródła finansowania</t>
  </si>
  <si>
    <t>Rozdz.</t>
  </si>
  <si>
    <t>w złotych</t>
  </si>
  <si>
    <t>Nazwa zadania</t>
  </si>
  <si>
    <t>Kwota dotacji</t>
  </si>
  <si>
    <t>x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</si>
  <si>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</si>
  <si>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</si>
  <si>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</si>
  <si>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</si>
  <si>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</si>
  <si>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</si>
  <si>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</si>
  <si>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</si>
  <si>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</si>
  <si>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
z innych  źr.*</t>
  </si>
  <si>
    <t>Nazwa zadania inwestycyjnego</t>
  </si>
  <si>
    <t>I. Dotacje dla jednostek sektora finansów publicznych</t>
  </si>
  <si>
    <t>II. Dotacje dla jednostek spoza sektora finansów publicznych</t>
  </si>
  <si>
    <t>SPZOZ</t>
  </si>
  <si>
    <t>kredyty i pożyczki zaciągnięte na realizację zadania pod refundację wydatków</t>
  </si>
  <si>
    <t xml:space="preserve">Dotacja celowa na pomoc finansową udzielaną między jednostkami samorządu terytorialnego na dofinansowanie własnych zadań inwestycyjnych i zakupów inwestycyjnych - "Sygnalizacja świetlna - krzyżówki Skarżysko Kościelne" 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</si>
  <si>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</si>
  <si>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>Szkoła Podstawowa w Grzybowej Górze prowadzona przez Panią Małgorzatę Strzelec</t>
  </si>
  <si>
    <t>Publiczna Szkoła Podstawowa w Kierzu Niedźwiedzim prowadzona przez Pana Jacka Banaszczyka</t>
  </si>
  <si>
    <t>Szkoła Podstawowa w Lipowym Polu prowadzona przez Stowarzyszenie "Wiedza i rozwój" z siedzibą w Skarżysku - Kamiennej</t>
  </si>
  <si>
    <t>Stowarzyszenie OSP Grzybowa Góra</t>
  </si>
  <si>
    <t>Dotacja celowa z budżetu na finansowanie  zadań w zakresie utrzymania gotowości bojowej OSP</t>
  </si>
  <si>
    <t>Dotacja celowa z budżetu na finansowanie zadań w zakresie utrzymania gotowości bojowej OSP</t>
  </si>
  <si>
    <t>Stowarzyszenie OSP Lipowe Pole</t>
  </si>
  <si>
    <t>Stowarzyszenie OSP Kierz Niedźwiedzi</t>
  </si>
  <si>
    <t>w  złotych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</si>
  <si>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</si>
  <si>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</si>
  <si>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</si>
  <si>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</si>
  <si>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</si>
  <si>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</si>
  <si>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</si>
  <si>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</si>
  <si>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zakup i objęcie akcji i udziałów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</si>
  <si>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</si>
  <si>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</si>
  <si>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</si>
  <si>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Zadania inwestycyjne roczne w 2016 r.</t>
  </si>
  <si>
    <t>Dotacje ogółem</t>
  </si>
  <si>
    <t>wniesienie wkładów do spółek prawa handlowego</t>
  </si>
  <si>
    <t>rok budżetowy 2016 (6+7+9+10)</t>
  </si>
  <si>
    <t>Dochody i wydatki związane z realizacją zadań z zakresu administracji rządowej i innych zadań zleconych odrębnymi ustawami w 2016r.</t>
  </si>
  <si>
    <t>Wydatki na 2016 r.</t>
  </si>
  <si>
    <t>Dotacje celowe  w 2016 r.</t>
  </si>
  <si>
    <t>Jednostka otrzymująca dotacje</t>
  </si>
  <si>
    <t>Dotacja  dla SPZOZ na realizację programu "Zapobieganie chorobom zakaźnym- bezpłatne  szczepienia ochronne u pacjentów SPZOZ powyżej 60 roku życia przeciwko grypie, szczepienia dzieci przeciwko meningokokom"</t>
  </si>
  <si>
    <t xml:space="preserve">Gminy -Jednostki Samorządu Terytorialnego </t>
  </si>
  <si>
    <t>Doposażenie placu zabaw- zadanie finansowane z Funduszu Sołeckiego sołectwa Grzybowa Góra</t>
  </si>
  <si>
    <t>Oświetlenie placu rekreacyjnego w miejscowości Grzybowa Góra- zadanie finansowane z Funduszu Sołeckiego sołectwa Grzybowa Góra</t>
  </si>
  <si>
    <t>Wykonanie siłowni plenerowej przy Centrum Kulturalno- Oświatowym i Sportowym  - zadanie finansowane z Funduszu Sołeckiego sołectwa Kierz Niedźwiedzi</t>
  </si>
  <si>
    <t>Budowa chodnika na odcinku od krzyżówek do granic administracyjnych Gminy- zadanie finansowane z Funduszu Sołeckiego sołectwa Lipowe Pole Skarbowe</t>
  </si>
  <si>
    <t>Wykonanie ogrodzenia Stanicy- Michałów- zadanie dofinansowane z Funduszu Sołeckiego sołectwa Michałów</t>
  </si>
  <si>
    <t>Budowa oświetlenia drogi gminnej nr 539 (Rudka)-zadanie dofinansowane z Funduszu Sołeckiego sołectwa Michałów</t>
  </si>
  <si>
    <t xml:space="preserve">Doświetlenie ulic na terenie sołectwa Skarżysko Kościelne I - zadanie finansowane z Funduszu Sołeckiego sołectwa Skarżysko Kościelne I </t>
  </si>
  <si>
    <t>Doposażenie siłowni plenerowej w Skarżysku Kościelnym-zadanie finansowane z Funduszu Sołeckiego sołectwa Skarżysko Kościelne II</t>
  </si>
  <si>
    <t>D. Inne źródła (Wpłaty mieszkańców)</t>
  </si>
  <si>
    <t xml:space="preserve">C. Inne źródła </t>
  </si>
  <si>
    <t>Opracowanie  dokumentacji projektowej pn.:Budowa budynku Przedszkola samorządowego w Skarżysku Kościelnym</t>
  </si>
  <si>
    <t>Zakup zestawów komputerowych dla potrzeb Urzędu Gminy</t>
  </si>
  <si>
    <t>Budowa przyłączy kanalizacji sanitarnej do sieci kanalizacyjnych wybudowanych przez Gminę ze środków UE</t>
  </si>
  <si>
    <t xml:space="preserve">Dotacja celowa z budżetu jednostki samorządu terytorialnego, której przekazanie wynika z art. 80 lub art. 90  ustawy o systemie oświaty, gmina pokrywa koszty dotacji udzielonej za uczniów uczęszczających do przedszkola niebędących mieszkańcami gminy dotującej </t>
  </si>
  <si>
    <t>Budowa ul. Dworskiej- zadanie dofinansowane z Funduszu Sołeckiego sołectwa Skarżysko Kościelne I</t>
  </si>
  <si>
    <t xml:space="preserve">Budowa oświetlenia ul. Polnej w  Skarżysku Kościelnym  - zadanie dofinansowane z Funduszu Sołeckiego sołectwa Skarżysko Kościelne II </t>
  </si>
  <si>
    <t>Przebudowa  drogi dojazdowej do  gruntów rolnych w miejscowości Skarżysko Kościelne ul. Brzozowa</t>
  </si>
  <si>
    <t xml:space="preserve">Dotacja celowa na pomoc finansową udzielaną między jednostkami samorządu terytorialnego na dofinansowanie własnych zadań inwestycyjnych i zakupów inwestycyjnych na zadanie „Zakup nieruchomości gruntowej pod poszerzenie pasa drogowego drogi powiatowej nr 0576T ul. Żeromskiego w Majkowie ”. </t>
  </si>
  <si>
    <t>A.</t>
  </si>
  <si>
    <t>B.</t>
  </si>
  <si>
    <t>C.</t>
  </si>
  <si>
    <t>D.</t>
  </si>
  <si>
    <t>Wyłoniona w drodze konkursu-Stowarzyszenie OSP w Grzybowej Górze</t>
  </si>
  <si>
    <t>Wyłoniona w drodze konkursu- Stowarzyszenie "Nad Żarnówką"</t>
  </si>
  <si>
    <t>Wyłoniona w drodze konkursu- Stowarzyszenie "Wiedza i Rozwój"</t>
  </si>
  <si>
    <t>Wyłoniona w drodze konkursu- Stowarzyszenie OSP w Lipowym Polu Plebańskim</t>
  </si>
  <si>
    <t>Wyłoniona w drodze konkursu- Stowarzyszenie "Nasza Gmina"</t>
  </si>
  <si>
    <t>Wyłoniona w drodze konkursu- Stowarzyszenie OSP w Grzybowej Górze</t>
  </si>
  <si>
    <t>Wyłoniona w drodze konkursu- Stowarzyszenie "Na Rzecz Odnowy Zabytków Parafii Św. Trójcy"</t>
  </si>
  <si>
    <t>Wyłoniona w drodze konkursu- Stowarzyszenie " Romano"</t>
  </si>
  <si>
    <t>Wyłoniona w drodze konkursu- Stowarzyszenie brydża sportowego "SZLEM"</t>
  </si>
  <si>
    <t>Wyłoniona w drodze konkursu- Stowarzyszenie na Rzecz Odnowy Zabytków Parafii Św. Trójcy"</t>
  </si>
  <si>
    <t>Wyłoniona w drodze konkursu- Stowarzyszenie na rzecz rozwoju wsi Skarżysko Kościelne "GROM"</t>
  </si>
  <si>
    <t>Doposażenie ścieżki dydaktycznej - elementy placu zabaw oraz sprzęt do ćwiczeń- zadanie dofinansowane z Funduszu Sołeckiego sołectwa Lipowe Pole Plebańskie</t>
  </si>
  <si>
    <t>Wykonanie drenażu opaskowego boiska do gier zespołowych w Grzybowej Górze</t>
  </si>
  <si>
    <t>Dotacja celowa z budżetu jednostki samorządu terytorialnego, udzielona w trybie art.221 ustawy,  na finansowanie lub dofinansowanie zadań zleconych do realizacji organizacjom prowadzącym działalność pożytku publicznego w zakresie działalności na rzecz dzieci i młodzieży, w tym wypoczynku dzieci i młodzieży</t>
  </si>
  <si>
    <t>Dotacja celowa z budżetu jednostki samorządu terytorialnego, udzielona w trybie art.221 ustawy,  na finansowanie lub dofinansowanie zadań zleconych do realizacji organizacjom prowadzącym działalność pożytku publicznego w zakresie działalności na rzecz dzieci i młodzieży, w tym wypoczynku dzieci i młodzieży- na zadanie "Poznajemy nasz region"</t>
  </si>
  <si>
    <t>Dotacja celowa z budżetu jednostki samorządu terytorialnego, udzielona w trybie art.221 ustawy,  na finansowanie lub dofinansowanie zadań zleconych do realizacji organizacjom prowadzącym działalność pożytku publicznego w zakresie działalności na rzecz dzieci i młodzieży, w tym wypoczynku dzieci i młodzieży- na zadanie "Na tropie przygody"</t>
  </si>
  <si>
    <t>Dotacja celowa z budżetu jednostki samorządu terytorialnego, udzielona w trybie art.221 ustawy,  na finansowanie lub dofinansowanie zadań zleconych do realizacji organizacjom prowadzącym działalność pożytku publicznego w zakresie działalności na rzecz dzieci i młodzieży, w tym wypoczynku dzieci i młodzieży- na zadanie "Wesołe wakacje"</t>
  </si>
  <si>
    <t>Dotacja celowa z budżetu jednostki samorządu terytorialnego, udzielona w trybie art.221 ustawy,  na finansowanie lub dofinansowanie zadań zleconych do realizacji organizacjom prowadzącym działalność pożytku publicznego w zakresie działalności na rzecz dzieci i młodzieży, w tym wypoczynku dzieci i młodzieży- na zadanie "Aktywne wakacje"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</si>
  <si>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 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</si>
  <si>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patriotyzmu- na zadanie "Propagowanie dziedzictwa kulturowego Gminy Skarżysko Kościelne"  </t>
  </si>
  <si>
    <t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 - na zadanie "Miejsca ważne dla Polaków"</t>
  </si>
  <si>
    <t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 - na zadanie "Nasza kultura i tradycja"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</si>
  <si>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patriotyzmu- na zadanie "Cudze chwalicie swego nie znacie -"Gry i zabawy naszych przodków"  </t>
  </si>
  <si>
    <t>Dotacja celowa z budżetu jednostki samorządu terytorialnego, udzielona w trybie art.221 ustawy,  na finansowanie lub dofinansowanie zadań zleconych do realizacji organizacjom prowadzącym działalność pożytku publicznego w zakresie sportu i rekreacji - na zadanie "Organizacja treningów, turniejów brydżowych, oraz udział w rozgrywkach ligi wojewódzkiej"</t>
  </si>
  <si>
    <t>Dotacja celowa z budżetu jednostki samorządu terytorialnego, udzielona w trybie art.221 ustawy,  na finansowanie lub dofinansowanie zadań zleconych do realizacji organizacjom prowadzącym działalność pożytku publicznego w zakresie sportu i rekreacji - na zadanie " Marsz po zdrowie"</t>
  </si>
  <si>
    <t>Dotacja celowa z budżetu jednostki samorządu terytorialnego, udzielona w trybie art.221 ustawy,  na finansowanie lub dofinansowanie zadań zleconych do realizacji organizacjom prowadzącym działalność pożytku publicznego w zakresie sportu i rekreacji- na zadanie "VIII parafialny festyn rodzinny Postaw na rodzinę"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</si>
  <si>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sportu i rekreacji- na zadanie "Wspieranie i upowszechnianie aktywnego spędzania wolnego czasu(turnieje: szachowe, tenisa stołowego, tańca towarzyskiego, rajdy rowerowe i inne dyscypliny sportu" 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</si>
  <si>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sportu i rekreacji- na zadanie "Sport i my" </t>
  </si>
  <si>
    <t xml:space="preserve">Dotacja celowa z budżetu na sfinansowanie zadań zleconych tj. kosztu zakupów podręczników, materiałów edukacyjnych lub materiałów ćwiczeniowych w przypadku szkół prowadzonych przez osoby prawne inne niż jst lub osoby fizyczne </t>
  </si>
  <si>
    <t xml:space="preserve">A.      </t>
  </si>
  <si>
    <t>Wyłoniona w drodze konkursu- Stowarzyszenie OSP w Lipowym Polu Plebańskim - rezygnacja z realizacji zadania</t>
  </si>
  <si>
    <t>Dotacja celowa z budżetu na finansowanie lub dofinansowanie kosztów realizacji inwestycji i zakupów inwestycyjnych jednostek niezaliczanych do sektora finansów publicznych na zadanie - „Rozbudowa budynku Strażnicy Ochotniczej Straży Pożarnej  w Grzybowej Górze wraz z przebudową dachu na działce o nr ewidencji gruntowej 577 w miejscowości Grzybowa Góra gmina Skarżysko Kościelne"</t>
  </si>
  <si>
    <t>Przebudowa drogi gminnej w miejscowości Lipowe Pole Skarbowe - nr ewidencyjny działki 17- zadanie dofinansowane z Funduszu Sołeckiego sołectwa Lipowe Pole Skarbowe</t>
  </si>
  <si>
    <t xml:space="preserve">Dotacja celowa na pomoc finansową udzielaną między jednostkami samorządu terytorialnego na dofinansowanie własnych zadań inwestycyjnych i zakupów inwestycyjnych na zadanie „Zakup sprzętu medycznego dla Zespołu Opieki Zdrowotnej w Skarżysku - Kamiennej -Szpitala Powiatowego im. Marii Skłodowskiej - Curie”. </t>
  </si>
  <si>
    <t>Budowa wiat przystankowych</t>
  </si>
  <si>
    <t>Zakup przyczepki samochodowej</t>
  </si>
  <si>
    <t>Doświetlenie ul. Św. Anny- zadanie  dofinansowane z Funduszu Sołeckiego sołectwa Majków</t>
  </si>
  <si>
    <t>Załącznik Nr 4</t>
  </si>
  <si>
    <t>Rady  Gminy Skarżysko Kościelne</t>
  </si>
  <si>
    <t>z dnia 19 października 2016r.</t>
  </si>
  <si>
    <t>Termomodernizacja  budynku Szkoły Podstawowej w Kierzu Niedźwiedzim</t>
  </si>
  <si>
    <t>Przebudowa drogi gminnej nr 539 (Rudka) - zadanie dofinansowane z Funduszu Sołeckiego sołectwa Michałów</t>
  </si>
  <si>
    <t>Załącznik Nr 3                                           do Uchwały Nr XXIII/136/2016                       Rady Gminy Skarżysko Kościelne              z dnia 19 października 2016r.</t>
  </si>
  <si>
    <t>do Uchwały Nr XXIII/136/2016</t>
  </si>
  <si>
    <t>Załącznik Nr 5                                                                                                               do Uchwały Nr XXIII/136/2016                                                                                           Rady Gminy Skarżysko Kościelne                                                                                                z dnia 19 października 2016r.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</si>
</sst>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46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5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b/>
      <sz val="9"/>
      <name val="Arial CE"/>
      <family val="2"/>
    </font>
    <font>
      <b/>
      <sz val="9"/>
      <name val="Arial"/>
      <family val="2"/>
    </font>
    <font>
      <sz val="14"/>
      <name val="Times New Roman"/>
      <family val="1"/>
    </font>
    <font>
      <i/>
      <sz val="10"/>
      <name val="Times New Roman"/>
      <family val="1"/>
    </font>
    <font>
      <b/>
      <sz val="5"/>
      <name val="Times New Roman"/>
      <family val="1"/>
    </font>
    <font>
      <sz val="10"/>
      <color indexed="8"/>
      <name val="Arial CE"/>
      <family val="2"/>
    </font>
    <font>
      <sz val="9"/>
      <color indexed="8"/>
      <name val="Arial CE"/>
      <family val="2"/>
    </font>
    <font>
      <sz val="8"/>
      <color indexed="8"/>
      <name val="Arial CE"/>
      <family val="2"/>
    </font>
    <font>
      <sz val="10"/>
      <color indexed="10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sz val="11"/>
      <name val="Arial CE"/>
      <family val="2"/>
    </font>
    <font>
      <sz val="9"/>
      <name val="Arial"/>
      <family val="2"/>
    </font>
    <font>
      <sz val="10"/>
      <color rgb="FFFF000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0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1" fillId="0" borderId="12" xfId="0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4" fontId="0" fillId="0" borderId="10" xfId="0" applyNumberFormat="1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4" fontId="0" fillId="0" borderId="10" xfId="0" applyNumberForma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24" borderId="10" xfId="0" applyFont="1" applyFill="1" applyBorder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30" fillId="0" borderId="0" xfId="0" applyFont="1" applyFill="1" applyAlignment="1">
      <alignment/>
    </xf>
    <xf numFmtId="4" fontId="30" fillId="0" borderId="13" xfId="0" applyNumberFormat="1" applyFont="1" applyBorder="1" applyAlignment="1">
      <alignment vertical="top" wrapText="1"/>
    </xf>
    <xf numFmtId="4" fontId="30" fillId="0" borderId="13" xfId="0" applyNumberFormat="1" applyFont="1" applyBorder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32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/>
    </xf>
    <xf numFmtId="0" fontId="34" fillId="0" borderId="0" xfId="0" applyFont="1" applyAlignment="1">
      <alignment horizontal="center" vertical="center"/>
    </xf>
    <xf numFmtId="4" fontId="34" fillId="0" borderId="0" xfId="0" applyNumberFormat="1" applyFont="1" applyAlignment="1">
      <alignment horizontal="center" vertical="center"/>
    </xf>
    <xf numFmtId="4" fontId="27" fillId="0" borderId="0" xfId="0" applyNumberFormat="1" applyFont="1" applyAlignment="1">
      <alignment vertical="center"/>
    </xf>
    <xf numFmtId="4" fontId="27" fillId="0" borderId="0" xfId="0" applyNumberFormat="1" applyFont="1" applyAlignment="1">
      <alignment/>
    </xf>
    <xf numFmtId="4" fontId="27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center" vertical="center"/>
    </xf>
    <xf numFmtId="4" fontId="35" fillId="0" borderId="0" xfId="0" applyNumberFormat="1" applyFont="1" applyAlignment="1">
      <alignment horizontal="center"/>
    </xf>
    <xf numFmtId="1" fontId="29" fillId="0" borderId="14" xfId="0" applyNumberFormat="1" applyFont="1" applyBorder="1" applyAlignment="1">
      <alignment horizontal="center" vertical="center" wrapText="1"/>
    </xf>
    <xf numFmtId="1" fontId="27" fillId="0" borderId="0" xfId="0" applyNumberFormat="1" applyFont="1" applyAlignment="1">
      <alignment/>
    </xf>
    <xf numFmtId="0" fontId="28" fillId="0" borderId="15" xfId="0" applyFont="1" applyBorder="1" applyAlignment="1">
      <alignment vertical="top" wrapText="1"/>
    </xf>
    <xf numFmtId="4" fontId="28" fillId="0" borderId="15" xfId="0" applyNumberFormat="1" applyFont="1" applyBorder="1" applyAlignment="1">
      <alignment vertical="top" wrapText="1"/>
    </xf>
    <xf numFmtId="0" fontId="26" fillId="0" borderId="0" xfId="0" applyFont="1" applyAlignment="1">
      <alignment/>
    </xf>
    <xf numFmtId="0" fontId="30" fillId="0" borderId="16" xfId="0" applyFont="1" applyBorder="1" applyAlignment="1">
      <alignment vertical="top" wrapText="1"/>
    </xf>
    <xf numFmtId="4" fontId="30" fillId="0" borderId="16" xfId="0" applyNumberFormat="1" applyFont="1" applyBorder="1" applyAlignment="1">
      <alignment vertical="top" wrapText="1"/>
    </xf>
    <xf numFmtId="4" fontId="30" fillId="0" borderId="16" xfId="0" applyNumberFormat="1" applyFont="1" applyBorder="1" applyAlignment="1">
      <alignment/>
    </xf>
    <xf numFmtId="0" fontId="30" fillId="0" borderId="13" xfId="0" applyFont="1" applyBorder="1" applyAlignment="1">
      <alignment vertical="top" wrapText="1"/>
    </xf>
    <xf numFmtId="0" fontId="30" fillId="0" borderId="17" xfId="0" applyFont="1" applyBorder="1" applyAlignment="1">
      <alignment vertical="top" wrapText="1"/>
    </xf>
    <xf numFmtId="4" fontId="30" fillId="0" borderId="17" xfId="0" applyNumberFormat="1" applyFont="1" applyBorder="1" applyAlignment="1">
      <alignment vertical="top" wrapText="1"/>
    </xf>
    <xf numFmtId="4" fontId="30" fillId="0" borderId="17" xfId="0" applyNumberFormat="1" applyFont="1" applyBorder="1" applyAlignment="1">
      <alignment/>
    </xf>
    <xf numFmtId="4" fontId="31" fillId="0" borderId="13" xfId="0" applyNumberFormat="1" applyFont="1" applyBorder="1" applyAlignment="1">
      <alignment vertical="top" wrapText="1"/>
    </xf>
    <xf numFmtId="4" fontId="31" fillId="0" borderId="17" xfId="0" applyNumberFormat="1" applyFont="1" applyBorder="1" applyAlignment="1">
      <alignment vertical="top" wrapText="1"/>
    </xf>
    <xf numFmtId="4" fontId="28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 vertical="center"/>
    </xf>
    <xf numFmtId="169" fontId="28" fillId="0" borderId="15" xfId="0" applyNumberFormat="1" applyFont="1" applyBorder="1" applyAlignment="1">
      <alignment vertical="top" wrapText="1"/>
    </xf>
    <xf numFmtId="168" fontId="30" fillId="0" borderId="16" xfId="0" applyNumberFormat="1" applyFont="1" applyBorder="1" applyAlignment="1">
      <alignment vertical="top" wrapText="1"/>
    </xf>
    <xf numFmtId="4" fontId="36" fillId="0" borderId="18" xfId="0" applyNumberFormat="1" applyFont="1" applyFill="1" applyBorder="1" applyAlignment="1">
      <alignment horizontal="center" vertical="center" wrapText="1"/>
    </xf>
    <xf numFmtId="4" fontId="36" fillId="0" borderId="14" xfId="0" applyNumberFormat="1" applyFont="1" applyFill="1" applyBorder="1" applyAlignment="1">
      <alignment horizontal="center" vertical="center" wrapText="1"/>
    </xf>
    <xf numFmtId="0" fontId="37" fillId="0" borderId="10" xfId="53" applyFont="1" applyBorder="1" applyAlignment="1">
      <alignment horizontal="right" vertical="center"/>
      <protection/>
    </xf>
    <xf numFmtId="0" fontId="37" fillId="0" borderId="10" xfId="53" applyFont="1" applyBorder="1" applyAlignment="1">
      <alignment vertical="center"/>
      <protection/>
    </xf>
    <xf numFmtId="0" fontId="38" fillId="0" borderId="10" xfId="53" applyFont="1" applyBorder="1" applyAlignment="1">
      <alignment vertical="center" wrapText="1"/>
      <protection/>
    </xf>
    <xf numFmtId="0" fontId="39" fillId="0" borderId="10" xfId="53" applyFont="1" applyBorder="1" applyAlignment="1">
      <alignment vertical="center" wrapText="1"/>
      <protection/>
    </xf>
    <xf numFmtId="4" fontId="37" fillId="0" borderId="10" xfId="53" applyNumberFormat="1" applyFont="1" applyBorder="1" applyAlignment="1">
      <alignment vertical="center"/>
      <protection/>
    </xf>
    <xf numFmtId="0" fontId="40" fillId="0" borderId="0" xfId="53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3" fontId="41" fillId="0" borderId="10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169" fontId="5" fillId="0" borderId="15" xfId="0" applyNumberFormat="1" applyFont="1" applyBorder="1" applyAlignment="1">
      <alignment vertical="center"/>
    </xf>
    <xf numFmtId="168" fontId="5" fillId="0" borderId="15" xfId="0" applyNumberFormat="1" applyFont="1" applyBorder="1" applyAlignment="1">
      <alignment vertical="center"/>
    </xf>
    <xf numFmtId="0" fontId="5" fillId="0" borderId="19" xfId="0" applyFont="1" applyBorder="1" applyAlignment="1">
      <alignment horizontal="left" vertical="center" wrapText="1"/>
    </xf>
    <xf numFmtId="3" fontId="5" fillId="0" borderId="15" xfId="0" applyNumberFormat="1" applyFont="1" applyBorder="1" applyAlignment="1">
      <alignment vertical="center"/>
    </xf>
    <xf numFmtId="4" fontId="5" fillId="0" borderId="15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3" fontId="5" fillId="0" borderId="19" xfId="0" applyNumberFormat="1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44" fillId="0" borderId="19" xfId="0" applyNumberFormat="1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right" vertical="center"/>
    </xf>
    <xf numFmtId="4" fontId="5" fillId="0" borderId="19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 wrapText="1"/>
    </xf>
    <xf numFmtId="0" fontId="44" fillId="0" borderId="19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left" wrapText="1"/>
    </xf>
    <xf numFmtId="4" fontId="5" fillId="0" borderId="19" xfId="0" applyNumberFormat="1" applyFont="1" applyBorder="1" applyAlignment="1">
      <alignment vertical="center" wrapText="1"/>
    </xf>
    <xf numFmtId="0" fontId="0" fillId="0" borderId="10" xfId="53" applyFont="1" applyBorder="1" applyAlignment="1">
      <alignment vertical="center"/>
      <protection/>
    </xf>
    <xf numFmtId="0" fontId="5" fillId="0" borderId="10" xfId="53" applyNumberFormat="1" applyFont="1" applyBorder="1" applyAlignment="1">
      <alignment vertical="center" wrapText="1"/>
      <protection/>
    </xf>
    <xf numFmtId="0" fontId="0" fillId="0" borderId="10" xfId="53" applyFont="1" applyBorder="1" applyAlignment="1">
      <alignment vertical="center" wrapText="1"/>
      <protection/>
    </xf>
    <xf numFmtId="4" fontId="0" fillId="0" borderId="10" xfId="53" applyNumberFormat="1" applyFont="1" applyBorder="1" applyAlignment="1">
      <alignment vertical="center"/>
      <protection/>
    </xf>
    <xf numFmtId="0" fontId="28" fillId="0" borderId="10" xfId="0" applyFont="1" applyBorder="1" applyAlignment="1">
      <alignment horizontal="center" vertical="top" wrapText="1"/>
    </xf>
    <xf numFmtId="4" fontId="36" fillId="0" borderId="12" xfId="0" applyNumberFormat="1" applyFont="1" applyFill="1" applyBorder="1" applyAlignment="1">
      <alignment horizontal="center" vertical="center" wrapText="1"/>
    </xf>
    <xf numFmtId="4" fontId="36" fillId="0" borderId="20" xfId="0" applyNumberFormat="1" applyFont="1" applyFill="1" applyBorder="1" applyAlignment="1">
      <alignment horizontal="center" vertical="center" wrapText="1"/>
    </xf>
    <xf numFmtId="4" fontId="36" fillId="0" borderId="18" xfId="0" applyNumberFormat="1" applyFont="1" applyFill="1" applyBorder="1" applyAlignment="1">
      <alignment horizontal="center" vertical="center" wrapText="1"/>
    </xf>
    <xf numFmtId="4" fontId="36" fillId="0" borderId="19" xfId="0" applyNumberFormat="1" applyFont="1" applyFill="1" applyBorder="1" applyAlignment="1">
      <alignment horizontal="center" vertical="center" wrapText="1"/>
    </xf>
    <xf numFmtId="4" fontId="36" fillId="0" borderId="21" xfId="0" applyNumberFormat="1" applyFont="1" applyFill="1" applyBorder="1" applyAlignment="1">
      <alignment horizontal="center" vertical="center" wrapText="1"/>
    </xf>
    <xf numFmtId="4" fontId="36" fillId="0" borderId="14" xfId="0" applyNumberFormat="1" applyFont="1" applyFill="1" applyBorder="1" applyAlignment="1">
      <alignment horizontal="center" vertical="center" wrapText="1"/>
    </xf>
    <xf numFmtId="4" fontId="36" fillId="0" borderId="10" xfId="0" applyNumberFormat="1" applyFont="1" applyFill="1" applyBorder="1" applyAlignment="1">
      <alignment horizontal="center" vertical="center" wrapText="1"/>
    </xf>
    <xf numFmtId="4" fontId="29" fillId="0" borderId="12" xfId="0" applyNumberFormat="1" applyFont="1" applyFill="1" applyBorder="1" applyAlignment="1">
      <alignment horizontal="center" vertical="center"/>
    </xf>
    <xf numFmtId="4" fontId="29" fillId="0" borderId="20" xfId="0" applyNumberFormat="1" applyFont="1" applyFill="1" applyBorder="1" applyAlignment="1">
      <alignment horizontal="center" vertical="center"/>
    </xf>
    <xf numFmtId="4" fontId="29" fillId="0" borderId="18" xfId="0" applyNumberFormat="1" applyFont="1" applyFill="1" applyBorder="1" applyAlignment="1">
      <alignment horizontal="center" vertical="center"/>
    </xf>
    <xf numFmtId="4" fontId="27" fillId="0" borderId="0" xfId="0" applyNumberFormat="1" applyFont="1" applyAlignment="1">
      <alignment horizontal="right"/>
    </xf>
    <xf numFmtId="0" fontId="26" fillId="0" borderId="0" xfId="0" applyFont="1" applyAlignment="1">
      <alignment horizontal="center" vertical="center"/>
    </xf>
    <xf numFmtId="0" fontId="36" fillId="0" borderId="19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left" vertical="center"/>
    </xf>
    <xf numFmtId="2" fontId="3" fillId="0" borderId="20" xfId="0" applyNumberFormat="1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right" vertical="center"/>
    </xf>
    <xf numFmtId="4" fontId="5" fillId="0" borderId="21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9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4" fontId="5" fillId="0" borderId="19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4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vertical="center"/>
    </xf>
    <xf numFmtId="0" fontId="0" fillId="0" borderId="0" xfId="0" applyAlignment="1">
      <alignment horizontal="righ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center" vertical="center" wrapText="1"/>
    </xf>
    <xf numFmtId="0" fontId="42" fillId="0" borderId="26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3" fontId="41" fillId="0" borderId="19" xfId="0" applyNumberFormat="1" applyFont="1" applyFill="1" applyBorder="1" applyAlignment="1">
      <alignment horizontal="center" vertical="center" wrapText="1"/>
    </xf>
    <xf numFmtId="3" fontId="41" fillId="0" borderId="14" xfId="0" applyNumberFormat="1" applyFont="1" applyFill="1" applyBorder="1" applyAlignment="1">
      <alignment horizontal="center" vertical="center" wrapText="1"/>
    </xf>
    <xf numFmtId="3" fontId="4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2" fillId="0" borderId="12" xfId="0" applyFont="1" applyBorder="1" applyAlignment="1">
      <alignment horizontal="left" vertical="center"/>
    </xf>
    <xf numFmtId="0" fontId="32" fillId="0" borderId="20" xfId="0" applyFont="1" applyBorder="1" applyAlignment="1">
      <alignment horizontal="left" vertical="center"/>
    </xf>
    <xf numFmtId="0" fontId="32" fillId="0" borderId="18" xfId="0" applyFont="1" applyBorder="1" applyAlignment="1">
      <alignment horizontal="left" vertical="center"/>
    </xf>
    <xf numFmtId="0" fontId="43" fillId="0" borderId="0" xfId="0" applyFont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_zalaczniki  na 2014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Uwaga 2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1"/>
  <sheetViews>
    <sheetView tabSelected="1" zoomScalePageLayoutView="0" workbookViewId="0" topLeftCell="A1">
      <selection activeCell="F36" sqref="F36"/>
    </sheetView>
  </sheetViews>
  <sheetFormatPr defaultColWidth="9.00390625" defaultRowHeight="12.75"/>
  <cols>
    <col min="1" max="1" width="3.375" style="20" customWidth="1"/>
    <col min="2" max="2" width="5.00390625" style="20" customWidth="1"/>
    <col min="3" max="3" width="4.375" style="20" customWidth="1"/>
    <col min="4" max="4" width="10.625" style="43" customWidth="1"/>
    <col min="5" max="5" width="10.25390625" style="43" customWidth="1"/>
    <col min="6" max="6" width="10.00390625" style="43" customWidth="1"/>
    <col min="7" max="7" width="9.75390625" style="43" customWidth="1"/>
    <col min="8" max="8" width="9.00390625" style="43" customWidth="1"/>
    <col min="9" max="9" width="6.875" style="43" customWidth="1"/>
    <col min="10" max="10" width="11.00390625" style="43" customWidth="1"/>
    <col min="11" max="11" width="10.375" style="44" customWidth="1"/>
    <col min="12" max="12" width="6.75390625" style="44" customWidth="1"/>
    <col min="13" max="13" width="7.875" style="44" customWidth="1"/>
    <col min="14" max="14" width="9.875" style="44" customWidth="1"/>
    <col min="15" max="15" width="7.875" style="44" customWidth="1"/>
    <col min="16" max="16" width="9.625" style="44" customWidth="1"/>
    <col min="17" max="16384" width="9.125" style="21" customWidth="1"/>
  </cols>
  <sheetData>
    <row r="1" spans="1:16" ht="11.25" customHeight="1">
      <c r="A1" s="41"/>
      <c r="B1" s="41"/>
      <c r="C1" s="41"/>
      <c r="D1" s="42"/>
      <c r="E1" s="42"/>
      <c r="F1" s="42"/>
      <c r="G1" s="42"/>
      <c r="M1" s="45"/>
      <c r="N1" s="116" t="s">
        <v>125</v>
      </c>
      <c r="O1" s="116"/>
      <c r="P1" s="116"/>
    </row>
    <row r="2" spans="1:16" ht="11.25" customHeight="1">
      <c r="A2" s="41"/>
      <c r="B2" s="41"/>
      <c r="C2" s="41"/>
      <c r="D2" s="42"/>
      <c r="E2" s="42"/>
      <c r="F2" s="42"/>
      <c r="G2" s="42"/>
      <c r="M2" s="116" t="s">
        <v>131</v>
      </c>
      <c r="N2" s="116"/>
      <c r="O2" s="116"/>
      <c r="P2" s="116"/>
    </row>
    <row r="3" spans="1:16" ht="11.25" customHeight="1">
      <c r="A3" s="41"/>
      <c r="B3" s="41"/>
      <c r="C3" s="41"/>
      <c r="D3" s="42"/>
      <c r="E3" s="42"/>
      <c r="F3" s="42"/>
      <c r="G3" s="42"/>
      <c r="M3" s="116" t="s">
        <v>126</v>
      </c>
      <c r="N3" s="116"/>
      <c r="O3" s="116"/>
      <c r="P3" s="116"/>
    </row>
    <row r="4" spans="1:16" ht="11.25" customHeight="1">
      <c r="A4" s="41"/>
      <c r="B4" s="41"/>
      <c r="C4" s="41"/>
      <c r="D4" s="42"/>
      <c r="E4" s="42"/>
      <c r="F4" s="42"/>
      <c r="G4" s="42"/>
      <c r="M4" s="116" t="s">
        <v>127</v>
      </c>
      <c r="N4" s="116"/>
      <c r="O4" s="116"/>
      <c r="P4" s="116"/>
    </row>
    <row r="5" spans="1:16" ht="14.25" customHeight="1">
      <c r="A5" s="117" t="s">
        <v>60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6" ht="11.25" customHeight="1">
      <c r="A6" s="28"/>
      <c r="B6" s="28"/>
      <c r="C6" s="28"/>
      <c r="D6" s="46"/>
      <c r="E6" s="46"/>
      <c r="F6" s="46"/>
      <c r="K6" s="43"/>
      <c r="P6" s="47" t="s">
        <v>43</v>
      </c>
    </row>
    <row r="7" spans="1:16" s="29" customFormat="1" ht="9" customHeight="1">
      <c r="A7" s="118" t="s">
        <v>8</v>
      </c>
      <c r="B7" s="118" t="s">
        <v>9</v>
      </c>
      <c r="C7" s="118" t="s">
        <v>10</v>
      </c>
      <c r="D7" s="109" t="s">
        <v>57</v>
      </c>
      <c r="E7" s="109" t="s">
        <v>61</v>
      </c>
      <c r="F7" s="106" t="s">
        <v>44</v>
      </c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1:16" s="29" customFormat="1" ht="8.25" customHeight="1">
      <c r="A8" s="119"/>
      <c r="B8" s="119"/>
      <c r="C8" s="119"/>
      <c r="D8" s="110"/>
      <c r="E8" s="110"/>
      <c r="F8" s="109" t="s">
        <v>45</v>
      </c>
      <c r="G8" s="112" t="s">
        <v>44</v>
      </c>
      <c r="H8" s="112"/>
      <c r="I8" s="112"/>
      <c r="J8" s="112"/>
      <c r="K8" s="112"/>
      <c r="L8" s="109" t="s">
        <v>46</v>
      </c>
      <c r="M8" s="113" t="s">
        <v>44</v>
      </c>
      <c r="N8" s="114"/>
      <c r="O8" s="114"/>
      <c r="P8" s="115"/>
    </row>
    <row r="9" spans="1:16" s="29" customFormat="1" ht="9.75" customHeight="1">
      <c r="A9" s="119"/>
      <c r="B9" s="119"/>
      <c r="C9" s="119"/>
      <c r="D9" s="110"/>
      <c r="E9" s="110"/>
      <c r="F9" s="110"/>
      <c r="G9" s="106" t="s">
        <v>47</v>
      </c>
      <c r="H9" s="108"/>
      <c r="I9" s="109" t="s">
        <v>48</v>
      </c>
      <c r="J9" s="109" t="s">
        <v>49</v>
      </c>
      <c r="K9" s="109" t="s">
        <v>50</v>
      </c>
      <c r="L9" s="110"/>
      <c r="M9" s="112" t="s">
        <v>51</v>
      </c>
      <c r="N9" s="66" t="s">
        <v>11</v>
      </c>
      <c r="O9" s="112" t="s">
        <v>52</v>
      </c>
      <c r="P9" s="112" t="s">
        <v>58</v>
      </c>
    </row>
    <row r="10" spans="1:16" s="29" customFormat="1" ht="47.25" customHeight="1">
      <c r="A10" s="120"/>
      <c r="B10" s="120"/>
      <c r="C10" s="120"/>
      <c r="D10" s="111"/>
      <c r="E10" s="111"/>
      <c r="F10" s="111"/>
      <c r="G10" s="67" t="s">
        <v>53</v>
      </c>
      <c r="H10" s="67" t="s">
        <v>54</v>
      </c>
      <c r="I10" s="111"/>
      <c r="J10" s="111"/>
      <c r="K10" s="111"/>
      <c r="L10" s="111"/>
      <c r="M10" s="112"/>
      <c r="N10" s="66" t="s">
        <v>55</v>
      </c>
      <c r="O10" s="112"/>
      <c r="P10" s="112"/>
    </row>
    <row r="11" spans="1:16" s="49" customFormat="1" ht="6.75" customHeight="1">
      <c r="A11" s="48">
        <v>1</v>
      </c>
      <c r="B11" s="48">
        <v>2</v>
      </c>
      <c r="C11" s="48">
        <v>3</v>
      </c>
      <c r="D11" s="48">
        <v>4</v>
      </c>
      <c r="E11" s="48">
        <v>5</v>
      </c>
      <c r="F11" s="48">
        <v>6</v>
      </c>
      <c r="G11" s="48">
        <v>7</v>
      </c>
      <c r="H11" s="48">
        <v>8</v>
      </c>
      <c r="I11" s="48">
        <v>9</v>
      </c>
      <c r="J11" s="48">
        <v>10</v>
      </c>
      <c r="K11" s="48">
        <v>11</v>
      </c>
      <c r="L11" s="48">
        <v>12</v>
      </c>
      <c r="M11" s="48">
        <v>13</v>
      </c>
      <c r="N11" s="48">
        <v>14</v>
      </c>
      <c r="O11" s="48">
        <v>15</v>
      </c>
      <c r="P11" s="48">
        <v>16</v>
      </c>
    </row>
    <row r="12" spans="1:16" s="52" customFormat="1" ht="12.75">
      <c r="A12" s="64">
        <v>10</v>
      </c>
      <c r="B12" s="50"/>
      <c r="C12" s="50"/>
      <c r="D12" s="51">
        <f aca="true" t="shared" si="0" ref="D12:P12">SUM(D13)</f>
        <v>11986.44</v>
      </c>
      <c r="E12" s="51">
        <f t="shared" si="0"/>
        <v>11986.44</v>
      </c>
      <c r="F12" s="51">
        <f t="shared" si="0"/>
        <v>11986.44</v>
      </c>
      <c r="G12" s="51">
        <f t="shared" si="0"/>
        <v>0</v>
      </c>
      <c r="H12" s="51">
        <f t="shared" si="0"/>
        <v>11986.44</v>
      </c>
      <c r="I12" s="51">
        <f t="shared" si="0"/>
        <v>0</v>
      </c>
      <c r="J12" s="51">
        <f t="shared" si="0"/>
        <v>0</v>
      </c>
      <c r="K12" s="51">
        <f t="shared" si="0"/>
        <v>0</v>
      </c>
      <c r="L12" s="51">
        <f t="shared" si="0"/>
        <v>0</v>
      </c>
      <c r="M12" s="51">
        <f t="shared" si="0"/>
        <v>0</v>
      </c>
      <c r="N12" s="51">
        <f t="shared" si="0"/>
        <v>0</v>
      </c>
      <c r="O12" s="51">
        <f t="shared" si="0"/>
        <v>0</v>
      </c>
      <c r="P12" s="51">
        <f t="shared" si="0"/>
        <v>0</v>
      </c>
    </row>
    <row r="13" spans="1:16" ht="12.75">
      <c r="A13" s="53"/>
      <c r="B13" s="65">
        <v>1095</v>
      </c>
      <c r="C13" s="53"/>
      <c r="D13" s="54">
        <f>SUM(D14)</f>
        <v>11986.44</v>
      </c>
      <c r="E13" s="54">
        <f>SUM(E15:E17)</f>
        <v>11986.44</v>
      </c>
      <c r="F13" s="54">
        <f>SUM(F15:F17)</f>
        <v>11986.44</v>
      </c>
      <c r="G13" s="54">
        <f>SUM(G15:G17)</f>
        <v>0</v>
      </c>
      <c r="H13" s="54">
        <f>SUM(H15:H17)</f>
        <v>11986.44</v>
      </c>
      <c r="I13" s="54"/>
      <c r="J13" s="54"/>
      <c r="K13" s="54"/>
      <c r="L13" s="55"/>
      <c r="M13" s="55"/>
      <c r="N13" s="55"/>
      <c r="O13" s="55"/>
      <c r="P13" s="55"/>
    </row>
    <row r="14" spans="1:16" ht="12.75">
      <c r="A14" s="53"/>
      <c r="B14" s="53"/>
      <c r="C14" s="53">
        <v>2010</v>
      </c>
      <c r="D14" s="54">
        <v>11986.44</v>
      </c>
      <c r="E14" s="54"/>
      <c r="F14" s="54"/>
      <c r="G14" s="54"/>
      <c r="H14" s="54"/>
      <c r="I14" s="54"/>
      <c r="J14" s="54"/>
      <c r="K14" s="54"/>
      <c r="L14" s="55"/>
      <c r="M14" s="55"/>
      <c r="N14" s="55"/>
      <c r="O14" s="55"/>
      <c r="P14" s="55"/>
    </row>
    <row r="15" spans="1:16" ht="12.75">
      <c r="A15" s="56"/>
      <c r="B15" s="56"/>
      <c r="C15" s="56">
        <v>4210</v>
      </c>
      <c r="D15" s="30"/>
      <c r="E15" s="30">
        <v>35.03</v>
      </c>
      <c r="F15" s="30">
        <v>35.03</v>
      </c>
      <c r="G15" s="30"/>
      <c r="H15" s="30">
        <v>35.03</v>
      </c>
      <c r="I15" s="30"/>
      <c r="J15" s="30"/>
      <c r="K15" s="30"/>
      <c r="L15" s="31"/>
      <c r="M15" s="31"/>
      <c r="N15" s="31"/>
      <c r="O15" s="31"/>
      <c r="P15" s="31"/>
    </row>
    <row r="16" spans="1:16" ht="12.75">
      <c r="A16" s="56"/>
      <c r="B16" s="56"/>
      <c r="C16" s="56">
        <v>4300</v>
      </c>
      <c r="D16" s="30"/>
      <c r="E16" s="30">
        <v>200</v>
      </c>
      <c r="F16" s="30">
        <v>200</v>
      </c>
      <c r="G16" s="30"/>
      <c r="H16" s="30">
        <v>200</v>
      </c>
      <c r="I16" s="30"/>
      <c r="J16" s="30"/>
      <c r="K16" s="30"/>
      <c r="L16" s="31"/>
      <c r="M16" s="31"/>
      <c r="N16" s="31"/>
      <c r="O16" s="31"/>
      <c r="P16" s="31"/>
    </row>
    <row r="17" spans="1:16" ht="12.75">
      <c r="A17" s="56"/>
      <c r="B17" s="56"/>
      <c r="C17" s="56">
        <v>4430</v>
      </c>
      <c r="D17" s="30"/>
      <c r="E17" s="30">
        <v>11751.41</v>
      </c>
      <c r="F17" s="30">
        <v>11751.41</v>
      </c>
      <c r="G17" s="30"/>
      <c r="H17" s="30">
        <v>11751.41</v>
      </c>
      <c r="I17" s="30"/>
      <c r="J17" s="30"/>
      <c r="K17" s="30"/>
      <c r="L17" s="31"/>
      <c r="M17" s="31"/>
      <c r="N17" s="31"/>
      <c r="O17" s="31"/>
      <c r="P17" s="31"/>
    </row>
    <row r="18" spans="1:16" s="52" customFormat="1" ht="12.75">
      <c r="A18" s="50">
        <v>750</v>
      </c>
      <c r="B18" s="50"/>
      <c r="C18" s="50"/>
      <c r="D18" s="51">
        <f aca="true" t="shared" si="1" ref="D18:P18">SUM(D19)</f>
        <v>51053</v>
      </c>
      <c r="E18" s="51">
        <f t="shared" si="1"/>
        <v>51053</v>
      </c>
      <c r="F18" s="51">
        <f t="shared" si="1"/>
        <v>51053</v>
      </c>
      <c r="G18" s="51">
        <f t="shared" si="1"/>
        <v>46759</v>
      </c>
      <c r="H18" s="51">
        <f t="shared" si="1"/>
        <v>4294</v>
      </c>
      <c r="I18" s="51">
        <f t="shared" si="1"/>
        <v>0</v>
      </c>
      <c r="J18" s="51">
        <f t="shared" si="1"/>
        <v>0</v>
      </c>
      <c r="K18" s="51">
        <f t="shared" si="1"/>
        <v>0</v>
      </c>
      <c r="L18" s="51">
        <f t="shared" si="1"/>
        <v>0</v>
      </c>
      <c r="M18" s="51">
        <f t="shared" si="1"/>
        <v>0</v>
      </c>
      <c r="N18" s="51">
        <f t="shared" si="1"/>
        <v>0</v>
      </c>
      <c r="O18" s="51">
        <f t="shared" si="1"/>
        <v>0</v>
      </c>
      <c r="P18" s="51">
        <f t="shared" si="1"/>
        <v>0</v>
      </c>
    </row>
    <row r="19" spans="1:16" ht="12.75">
      <c r="A19" s="53"/>
      <c r="B19" s="53">
        <v>75011</v>
      </c>
      <c r="C19" s="53"/>
      <c r="D19" s="54">
        <f>SUM(D20)</f>
        <v>51053</v>
      </c>
      <c r="E19" s="54">
        <f>SUM(E21:E31)</f>
        <v>51053</v>
      </c>
      <c r="F19" s="54">
        <f>SUM(F21:F31)</f>
        <v>51053</v>
      </c>
      <c r="G19" s="54">
        <f>SUM(G21:G31)</f>
        <v>46759</v>
      </c>
      <c r="H19" s="54">
        <f>SUM(H21:H31)</f>
        <v>4294</v>
      </c>
      <c r="I19" s="54"/>
      <c r="J19" s="54"/>
      <c r="K19" s="54"/>
      <c r="L19" s="55"/>
      <c r="M19" s="55"/>
      <c r="N19" s="55"/>
      <c r="O19" s="55"/>
      <c r="P19" s="55"/>
    </row>
    <row r="20" spans="1:16" ht="12.75">
      <c r="A20" s="53"/>
      <c r="B20" s="53"/>
      <c r="C20" s="53">
        <v>2010</v>
      </c>
      <c r="D20" s="54">
        <v>51053</v>
      </c>
      <c r="E20" s="54"/>
      <c r="F20" s="54"/>
      <c r="G20" s="54"/>
      <c r="H20" s="54"/>
      <c r="I20" s="54"/>
      <c r="J20" s="54"/>
      <c r="K20" s="54"/>
      <c r="L20" s="55"/>
      <c r="M20" s="55"/>
      <c r="N20" s="55"/>
      <c r="O20" s="55"/>
      <c r="P20" s="55"/>
    </row>
    <row r="21" spans="1:16" ht="12.75">
      <c r="A21" s="56"/>
      <c r="B21" s="56"/>
      <c r="C21" s="56">
        <v>4010</v>
      </c>
      <c r="D21" s="30"/>
      <c r="E21" s="30">
        <v>36079.08</v>
      </c>
      <c r="F21" s="30">
        <v>36079.08</v>
      </c>
      <c r="G21" s="30">
        <v>36079.08</v>
      </c>
      <c r="H21" s="30"/>
      <c r="I21" s="30"/>
      <c r="J21" s="30"/>
      <c r="K21" s="30"/>
      <c r="L21" s="31"/>
      <c r="M21" s="31"/>
      <c r="N21" s="31"/>
      <c r="O21" s="31"/>
      <c r="P21" s="31"/>
    </row>
    <row r="22" spans="1:16" ht="12.75" hidden="1">
      <c r="A22" s="56"/>
      <c r="B22" s="56"/>
      <c r="C22" s="56">
        <v>4040</v>
      </c>
      <c r="D22" s="30"/>
      <c r="E22" s="30">
        <v>0</v>
      </c>
      <c r="F22" s="30">
        <v>0</v>
      </c>
      <c r="G22" s="30">
        <v>0</v>
      </c>
      <c r="H22" s="30"/>
      <c r="I22" s="30"/>
      <c r="J22" s="30"/>
      <c r="K22" s="30"/>
      <c r="L22" s="31"/>
      <c r="M22" s="31"/>
      <c r="N22" s="31"/>
      <c r="O22" s="31"/>
      <c r="P22" s="31"/>
    </row>
    <row r="23" spans="1:16" ht="12.75">
      <c r="A23" s="56"/>
      <c r="B23" s="56"/>
      <c r="C23" s="56">
        <v>4040</v>
      </c>
      <c r="D23" s="30"/>
      <c r="E23" s="30">
        <v>3105.92</v>
      </c>
      <c r="F23" s="30">
        <v>3105.92</v>
      </c>
      <c r="G23" s="30">
        <v>3105.92</v>
      </c>
      <c r="H23" s="30"/>
      <c r="I23" s="30"/>
      <c r="J23" s="30"/>
      <c r="K23" s="30"/>
      <c r="L23" s="31"/>
      <c r="M23" s="31"/>
      <c r="N23" s="31"/>
      <c r="O23" s="31"/>
      <c r="P23" s="31"/>
    </row>
    <row r="24" spans="1:16" ht="12.75">
      <c r="A24" s="56"/>
      <c r="B24" s="56"/>
      <c r="C24" s="56">
        <v>4110</v>
      </c>
      <c r="D24" s="30"/>
      <c r="E24" s="30">
        <v>6309</v>
      </c>
      <c r="F24" s="30">
        <v>6309</v>
      </c>
      <c r="G24" s="30">
        <v>6309</v>
      </c>
      <c r="H24" s="30"/>
      <c r="I24" s="30"/>
      <c r="J24" s="30"/>
      <c r="K24" s="30"/>
      <c r="L24" s="31"/>
      <c r="M24" s="31"/>
      <c r="N24" s="31"/>
      <c r="O24" s="31"/>
      <c r="P24" s="31"/>
    </row>
    <row r="25" spans="1:16" ht="12.75">
      <c r="A25" s="56"/>
      <c r="B25" s="56"/>
      <c r="C25" s="56">
        <v>4120</v>
      </c>
      <c r="D25" s="30"/>
      <c r="E25" s="30">
        <v>1265</v>
      </c>
      <c r="F25" s="30">
        <v>1265</v>
      </c>
      <c r="G25" s="30">
        <v>1265</v>
      </c>
      <c r="H25" s="30"/>
      <c r="I25" s="30"/>
      <c r="J25" s="30"/>
      <c r="K25" s="30"/>
      <c r="L25" s="31"/>
      <c r="M25" s="31"/>
      <c r="N25" s="31"/>
      <c r="O25" s="31"/>
      <c r="P25" s="31"/>
    </row>
    <row r="26" spans="1:16" ht="12.75">
      <c r="A26" s="56"/>
      <c r="B26" s="56"/>
      <c r="C26" s="56">
        <v>4210</v>
      </c>
      <c r="D26" s="30"/>
      <c r="E26" s="30">
        <v>1000</v>
      </c>
      <c r="F26" s="30">
        <v>1000</v>
      </c>
      <c r="G26" s="30"/>
      <c r="H26" s="30">
        <v>1000</v>
      </c>
      <c r="I26" s="30"/>
      <c r="J26" s="30"/>
      <c r="K26" s="30"/>
      <c r="L26" s="31"/>
      <c r="M26" s="31"/>
      <c r="N26" s="31"/>
      <c r="O26" s="31"/>
      <c r="P26" s="31"/>
    </row>
    <row r="27" spans="1:16" ht="12.75">
      <c r="A27" s="56"/>
      <c r="B27" s="56"/>
      <c r="C27" s="56">
        <v>4300</v>
      </c>
      <c r="D27" s="30"/>
      <c r="E27" s="30">
        <v>1000</v>
      </c>
      <c r="F27" s="30">
        <v>1000</v>
      </c>
      <c r="G27" s="30"/>
      <c r="H27" s="30">
        <v>1000</v>
      </c>
      <c r="I27" s="30"/>
      <c r="J27" s="30"/>
      <c r="K27" s="30"/>
      <c r="L27" s="31"/>
      <c r="M27" s="31"/>
      <c r="N27" s="31"/>
      <c r="O27" s="31"/>
      <c r="P27" s="31"/>
    </row>
    <row r="28" spans="1:16" ht="12.75">
      <c r="A28" s="56"/>
      <c r="B28" s="56"/>
      <c r="C28" s="56">
        <v>4360</v>
      </c>
      <c r="D28" s="30"/>
      <c r="E28" s="30">
        <v>500</v>
      </c>
      <c r="F28" s="30">
        <v>500</v>
      </c>
      <c r="G28" s="30"/>
      <c r="H28" s="30">
        <v>500</v>
      </c>
      <c r="I28" s="30"/>
      <c r="J28" s="30"/>
      <c r="K28" s="30"/>
      <c r="L28" s="31"/>
      <c r="M28" s="31"/>
      <c r="N28" s="31"/>
      <c r="O28" s="31"/>
      <c r="P28" s="31"/>
    </row>
    <row r="29" spans="1:16" ht="12.75">
      <c r="A29" s="56"/>
      <c r="B29" s="56"/>
      <c r="C29" s="56">
        <v>4410</v>
      </c>
      <c r="D29" s="30"/>
      <c r="E29" s="30">
        <v>100</v>
      </c>
      <c r="F29" s="30">
        <v>100</v>
      </c>
      <c r="G29" s="30"/>
      <c r="H29" s="30">
        <v>100</v>
      </c>
      <c r="I29" s="30"/>
      <c r="J29" s="30"/>
      <c r="K29" s="30"/>
      <c r="L29" s="31"/>
      <c r="M29" s="31"/>
      <c r="N29" s="31"/>
      <c r="O29" s="31"/>
      <c r="P29" s="31"/>
    </row>
    <row r="30" spans="1:16" ht="12.75">
      <c r="A30" s="56"/>
      <c r="B30" s="56"/>
      <c r="C30" s="56">
        <v>4440</v>
      </c>
      <c r="D30" s="30"/>
      <c r="E30" s="30">
        <v>1094</v>
      </c>
      <c r="F30" s="30">
        <v>1094</v>
      </c>
      <c r="G30" s="30"/>
      <c r="H30" s="30">
        <v>1094</v>
      </c>
      <c r="I30" s="30"/>
      <c r="J30" s="30"/>
      <c r="K30" s="30"/>
      <c r="L30" s="31"/>
      <c r="M30" s="31"/>
      <c r="N30" s="31"/>
      <c r="O30" s="31"/>
      <c r="P30" s="31"/>
    </row>
    <row r="31" spans="1:16" ht="12.75">
      <c r="A31" s="56"/>
      <c r="B31" s="56"/>
      <c r="C31" s="56">
        <v>4700</v>
      </c>
      <c r="D31" s="30"/>
      <c r="E31" s="30">
        <v>600</v>
      </c>
      <c r="F31" s="30">
        <v>600</v>
      </c>
      <c r="G31" s="30"/>
      <c r="H31" s="30">
        <v>600</v>
      </c>
      <c r="I31" s="30"/>
      <c r="J31" s="30"/>
      <c r="K31" s="30"/>
      <c r="L31" s="31"/>
      <c r="M31" s="31"/>
      <c r="N31" s="31"/>
      <c r="O31" s="31"/>
      <c r="P31" s="31"/>
    </row>
    <row r="32" spans="1:16" s="52" customFormat="1" ht="12.75">
      <c r="A32" s="50">
        <v>751</v>
      </c>
      <c r="B32" s="50"/>
      <c r="C32" s="50"/>
      <c r="D32" s="51">
        <f aca="true" t="shared" si="2" ref="D32:P32">SUM(D33)</f>
        <v>6065</v>
      </c>
      <c r="E32" s="51">
        <f t="shared" si="2"/>
        <v>6065</v>
      </c>
      <c r="F32" s="51">
        <f t="shared" si="2"/>
        <v>6065</v>
      </c>
      <c r="G32" s="51">
        <f t="shared" si="2"/>
        <v>0</v>
      </c>
      <c r="H32" s="51">
        <f t="shared" si="2"/>
        <v>6065</v>
      </c>
      <c r="I32" s="51">
        <f t="shared" si="2"/>
        <v>0</v>
      </c>
      <c r="J32" s="51">
        <f t="shared" si="2"/>
        <v>0</v>
      </c>
      <c r="K32" s="51">
        <f t="shared" si="2"/>
        <v>0</v>
      </c>
      <c r="L32" s="51">
        <f t="shared" si="2"/>
        <v>0</v>
      </c>
      <c r="M32" s="51">
        <f t="shared" si="2"/>
        <v>0</v>
      </c>
      <c r="N32" s="51">
        <f t="shared" si="2"/>
        <v>0</v>
      </c>
      <c r="O32" s="51">
        <f t="shared" si="2"/>
        <v>0</v>
      </c>
      <c r="P32" s="51">
        <f t="shared" si="2"/>
        <v>0</v>
      </c>
    </row>
    <row r="33" spans="1:16" ht="12.75">
      <c r="A33" s="53"/>
      <c r="B33" s="53">
        <v>75101</v>
      </c>
      <c r="C33" s="53"/>
      <c r="D33" s="54">
        <f>SUM(D34)</f>
        <v>6065</v>
      </c>
      <c r="E33" s="54">
        <f>SUM(E35:E37)</f>
        <v>6065</v>
      </c>
      <c r="F33" s="54">
        <f>SUM(F35:F37)</f>
        <v>6065</v>
      </c>
      <c r="G33" s="54">
        <f>SUM(G35:G37)</f>
        <v>0</v>
      </c>
      <c r="H33" s="54">
        <f>SUM(H35:H37)</f>
        <v>6065</v>
      </c>
      <c r="I33" s="54"/>
      <c r="J33" s="54"/>
      <c r="K33" s="54"/>
      <c r="L33" s="55"/>
      <c r="M33" s="55"/>
      <c r="N33" s="55"/>
      <c r="O33" s="55"/>
      <c r="P33" s="55"/>
    </row>
    <row r="34" spans="1:16" ht="12.75">
      <c r="A34" s="53"/>
      <c r="B34" s="53"/>
      <c r="C34" s="53">
        <v>2010</v>
      </c>
      <c r="D34" s="54">
        <v>6065</v>
      </c>
      <c r="E34" s="54"/>
      <c r="F34" s="54"/>
      <c r="G34" s="54"/>
      <c r="H34" s="54"/>
      <c r="I34" s="54"/>
      <c r="J34" s="54"/>
      <c r="K34" s="54"/>
      <c r="L34" s="55"/>
      <c r="M34" s="55"/>
      <c r="N34" s="55"/>
      <c r="O34" s="55"/>
      <c r="P34" s="55"/>
    </row>
    <row r="35" spans="1:16" ht="12.75">
      <c r="A35" s="56"/>
      <c r="B35" s="56"/>
      <c r="C35" s="56">
        <v>4210</v>
      </c>
      <c r="D35" s="30"/>
      <c r="E35" s="30">
        <v>4810</v>
      </c>
      <c r="F35" s="30">
        <v>4810</v>
      </c>
      <c r="G35" s="30"/>
      <c r="H35" s="30">
        <v>4810</v>
      </c>
      <c r="I35" s="30"/>
      <c r="J35" s="30"/>
      <c r="K35" s="30"/>
      <c r="L35" s="31"/>
      <c r="M35" s="31"/>
      <c r="N35" s="31"/>
      <c r="O35" s="31"/>
      <c r="P35" s="31"/>
    </row>
    <row r="36" spans="1:16" ht="12.75">
      <c r="A36" s="56"/>
      <c r="B36" s="56"/>
      <c r="C36" s="56">
        <v>4300</v>
      </c>
      <c r="D36" s="30"/>
      <c r="E36" s="30">
        <v>1150</v>
      </c>
      <c r="F36" s="30">
        <v>1150</v>
      </c>
      <c r="G36" s="30"/>
      <c r="H36" s="30">
        <v>1150</v>
      </c>
      <c r="I36" s="30"/>
      <c r="J36" s="30"/>
      <c r="K36" s="30"/>
      <c r="L36" s="31"/>
      <c r="M36" s="31"/>
      <c r="N36" s="31"/>
      <c r="O36" s="31"/>
      <c r="P36" s="31"/>
    </row>
    <row r="37" spans="1:16" ht="12.75">
      <c r="A37" s="56"/>
      <c r="B37" s="56"/>
      <c r="C37" s="56">
        <v>4360</v>
      </c>
      <c r="D37" s="30"/>
      <c r="E37" s="30">
        <v>105</v>
      </c>
      <c r="F37" s="30">
        <v>105</v>
      </c>
      <c r="G37" s="30"/>
      <c r="H37" s="30">
        <v>105</v>
      </c>
      <c r="I37" s="30"/>
      <c r="J37" s="30"/>
      <c r="K37" s="30"/>
      <c r="L37" s="31"/>
      <c r="M37" s="31"/>
      <c r="N37" s="31"/>
      <c r="O37" s="31"/>
      <c r="P37" s="31"/>
    </row>
    <row r="38" spans="1:16" s="52" customFormat="1" ht="12.75">
      <c r="A38" s="50">
        <v>801</v>
      </c>
      <c r="B38" s="50"/>
      <c r="C38" s="50"/>
      <c r="D38" s="51">
        <f>SUM(D40,D53,D63)</f>
        <v>37975</v>
      </c>
      <c r="E38" s="51">
        <f>SUM(E39,E53,E63)</f>
        <v>37975</v>
      </c>
      <c r="F38" s="51">
        <f aca="true" t="shared" si="3" ref="F38:P38">SUM(F39,F53,F63)</f>
        <v>37975</v>
      </c>
      <c r="G38" s="51">
        <f t="shared" si="3"/>
        <v>322.8</v>
      </c>
      <c r="H38" s="51">
        <f t="shared" si="3"/>
        <v>29479.579999999998</v>
      </c>
      <c r="I38" s="51">
        <f t="shared" si="3"/>
        <v>8172.62</v>
      </c>
      <c r="J38" s="51">
        <f t="shared" si="3"/>
        <v>0</v>
      </c>
      <c r="K38" s="51">
        <f t="shared" si="3"/>
        <v>0</v>
      </c>
      <c r="L38" s="51">
        <f t="shared" si="3"/>
        <v>0</v>
      </c>
      <c r="M38" s="51">
        <f t="shared" si="3"/>
        <v>0</v>
      </c>
      <c r="N38" s="51">
        <f t="shared" si="3"/>
        <v>0</v>
      </c>
      <c r="O38" s="51">
        <f t="shared" si="3"/>
        <v>0</v>
      </c>
      <c r="P38" s="51">
        <f t="shared" si="3"/>
        <v>0</v>
      </c>
    </row>
    <row r="39" spans="1:16" ht="12.75">
      <c r="A39" s="56"/>
      <c r="B39" s="56">
        <v>80101</v>
      </c>
      <c r="C39" s="56"/>
      <c r="D39" s="30">
        <f>SUM(D40)</f>
        <v>21850</v>
      </c>
      <c r="E39" s="30">
        <f>SUM(E41:E50)</f>
        <v>21850</v>
      </c>
      <c r="F39" s="30">
        <f aca="true" t="shared" si="4" ref="F39:P39">SUM(F41:F50)</f>
        <v>21850</v>
      </c>
      <c r="G39" s="30">
        <f t="shared" si="4"/>
        <v>179.33</v>
      </c>
      <c r="H39" s="30">
        <f t="shared" si="4"/>
        <v>14092.05</v>
      </c>
      <c r="I39" s="30">
        <f t="shared" si="4"/>
        <v>7578.62</v>
      </c>
      <c r="J39" s="30">
        <f t="shared" si="4"/>
        <v>0</v>
      </c>
      <c r="K39" s="30">
        <f t="shared" si="4"/>
        <v>0</v>
      </c>
      <c r="L39" s="30">
        <f t="shared" si="4"/>
        <v>0</v>
      </c>
      <c r="M39" s="30">
        <f t="shared" si="4"/>
        <v>0</v>
      </c>
      <c r="N39" s="30">
        <f t="shared" si="4"/>
        <v>0</v>
      </c>
      <c r="O39" s="30">
        <f t="shared" si="4"/>
        <v>0</v>
      </c>
      <c r="P39" s="30">
        <f t="shared" si="4"/>
        <v>0</v>
      </c>
    </row>
    <row r="40" spans="1:16" ht="12.75">
      <c r="A40" s="56"/>
      <c r="B40" s="56"/>
      <c r="C40" s="56">
        <v>2010</v>
      </c>
      <c r="D40" s="30">
        <v>21850</v>
      </c>
      <c r="E40" s="30"/>
      <c r="F40" s="30"/>
      <c r="G40" s="30"/>
      <c r="H40" s="30"/>
      <c r="I40" s="30"/>
      <c r="J40" s="30"/>
      <c r="K40" s="30"/>
      <c r="L40" s="31"/>
      <c r="M40" s="31"/>
      <c r="N40" s="31"/>
      <c r="O40" s="31"/>
      <c r="P40" s="31"/>
    </row>
    <row r="41" spans="1:16" ht="12.75">
      <c r="A41" s="56"/>
      <c r="B41" s="56"/>
      <c r="C41" s="56">
        <v>2820</v>
      </c>
      <c r="D41" s="30"/>
      <c r="E41" s="30">
        <v>866.25</v>
      </c>
      <c r="F41" s="30">
        <v>866.25</v>
      </c>
      <c r="G41" s="30"/>
      <c r="H41" s="30"/>
      <c r="I41" s="30">
        <v>866.25</v>
      </c>
      <c r="J41" s="30"/>
      <c r="K41" s="30"/>
      <c r="L41" s="31"/>
      <c r="M41" s="31"/>
      <c r="N41" s="31"/>
      <c r="O41" s="31"/>
      <c r="P41" s="31"/>
    </row>
    <row r="42" spans="1:16" ht="12.75">
      <c r="A42" s="56"/>
      <c r="B42" s="56"/>
      <c r="C42" s="56">
        <v>2830</v>
      </c>
      <c r="D42" s="30"/>
      <c r="E42" s="30">
        <v>6712.37</v>
      </c>
      <c r="F42" s="30">
        <v>6712.37</v>
      </c>
      <c r="G42" s="30"/>
      <c r="H42" s="30"/>
      <c r="I42" s="30">
        <v>6712.37</v>
      </c>
      <c r="J42" s="30"/>
      <c r="K42" s="30"/>
      <c r="L42" s="31"/>
      <c r="M42" s="31"/>
      <c r="N42" s="31"/>
      <c r="O42" s="31"/>
      <c r="P42" s="31"/>
    </row>
    <row r="43" spans="1:16" ht="12.75">
      <c r="A43" s="56"/>
      <c r="B43" s="56"/>
      <c r="C43" s="56">
        <v>4010</v>
      </c>
      <c r="D43" s="30"/>
      <c r="E43" s="30">
        <v>150</v>
      </c>
      <c r="F43" s="30">
        <v>150</v>
      </c>
      <c r="G43" s="30">
        <v>150</v>
      </c>
      <c r="H43" s="30"/>
      <c r="I43" s="30"/>
      <c r="J43" s="30"/>
      <c r="K43" s="30"/>
      <c r="L43" s="31"/>
      <c r="M43" s="31"/>
      <c r="N43" s="31"/>
      <c r="O43" s="31"/>
      <c r="P43" s="31"/>
    </row>
    <row r="44" spans="1:16" ht="12.75">
      <c r="A44" s="56"/>
      <c r="B44" s="56"/>
      <c r="C44" s="56">
        <v>4110</v>
      </c>
      <c r="D44" s="30"/>
      <c r="E44" s="30">
        <v>25.65</v>
      </c>
      <c r="F44" s="30">
        <v>25.65</v>
      </c>
      <c r="G44" s="30">
        <v>25.65</v>
      </c>
      <c r="H44" s="30"/>
      <c r="I44" s="30"/>
      <c r="J44" s="30"/>
      <c r="K44" s="30"/>
      <c r="L44" s="31"/>
      <c r="M44" s="31"/>
      <c r="N44" s="31"/>
      <c r="O44" s="31"/>
      <c r="P44" s="31"/>
    </row>
    <row r="45" spans="1:16" ht="12.75">
      <c r="A45" s="56"/>
      <c r="B45" s="56"/>
      <c r="C45" s="56">
        <v>4120</v>
      </c>
      <c r="D45" s="30"/>
      <c r="E45" s="30">
        <v>3.68</v>
      </c>
      <c r="F45" s="30">
        <v>3.68</v>
      </c>
      <c r="G45" s="30">
        <v>3.68</v>
      </c>
      <c r="H45" s="30"/>
      <c r="I45" s="30"/>
      <c r="J45" s="30"/>
      <c r="K45" s="30"/>
      <c r="L45" s="31"/>
      <c r="M45" s="31"/>
      <c r="N45" s="31"/>
      <c r="O45" s="31"/>
      <c r="P45" s="31"/>
    </row>
    <row r="46" spans="1:16" ht="12.75" hidden="1">
      <c r="A46" s="56"/>
      <c r="B46" s="56"/>
      <c r="C46" s="56">
        <v>4210</v>
      </c>
      <c r="D46" s="30"/>
      <c r="E46" s="30"/>
      <c r="F46" s="30"/>
      <c r="G46" s="30"/>
      <c r="H46" s="30"/>
      <c r="I46" s="30"/>
      <c r="J46" s="30"/>
      <c r="K46" s="30"/>
      <c r="L46" s="31"/>
      <c r="M46" s="31"/>
      <c r="N46" s="31"/>
      <c r="O46" s="31"/>
      <c r="P46" s="31"/>
    </row>
    <row r="47" spans="1:16" ht="12.75" hidden="1">
      <c r="A47" s="56"/>
      <c r="B47" s="56"/>
      <c r="C47" s="56">
        <v>4280</v>
      </c>
      <c r="D47" s="30"/>
      <c r="E47" s="30"/>
      <c r="F47" s="30"/>
      <c r="G47" s="30"/>
      <c r="H47" s="30"/>
      <c r="I47" s="30"/>
      <c r="J47" s="30"/>
      <c r="K47" s="30"/>
      <c r="L47" s="31"/>
      <c r="M47" s="31"/>
      <c r="N47" s="31"/>
      <c r="O47" s="31"/>
      <c r="P47" s="31"/>
    </row>
    <row r="48" spans="1:16" ht="12.75">
      <c r="A48" s="56"/>
      <c r="B48" s="56"/>
      <c r="C48" s="56">
        <v>4210</v>
      </c>
      <c r="D48" s="30"/>
      <c r="E48" s="30">
        <v>36.97</v>
      </c>
      <c r="F48" s="30">
        <v>36.97</v>
      </c>
      <c r="G48" s="30"/>
      <c r="H48" s="30">
        <v>36.97</v>
      </c>
      <c r="I48" s="30"/>
      <c r="J48" s="30"/>
      <c r="K48" s="30"/>
      <c r="L48" s="31"/>
      <c r="M48" s="31"/>
      <c r="N48" s="31"/>
      <c r="O48" s="31"/>
      <c r="P48" s="31"/>
    </row>
    <row r="49" spans="1:16" ht="12.75">
      <c r="A49" s="56"/>
      <c r="B49" s="56"/>
      <c r="C49" s="56">
        <v>4240</v>
      </c>
      <c r="D49" s="30"/>
      <c r="E49" s="30">
        <v>14053.43</v>
      </c>
      <c r="F49" s="30">
        <v>14053.43</v>
      </c>
      <c r="G49" s="30"/>
      <c r="H49" s="30">
        <v>14053.43</v>
      </c>
      <c r="I49" s="30"/>
      <c r="J49" s="30"/>
      <c r="K49" s="30"/>
      <c r="L49" s="31"/>
      <c r="M49" s="31"/>
      <c r="N49" s="31"/>
      <c r="O49" s="31"/>
      <c r="P49" s="31"/>
    </row>
    <row r="50" spans="1:16" ht="12.75">
      <c r="A50" s="56"/>
      <c r="B50" s="56"/>
      <c r="C50" s="56">
        <v>4300</v>
      </c>
      <c r="D50" s="30"/>
      <c r="E50" s="30">
        <v>1.65</v>
      </c>
      <c r="F50" s="30">
        <v>1.65</v>
      </c>
      <c r="G50" s="30"/>
      <c r="H50" s="30">
        <v>1.65</v>
      </c>
      <c r="I50" s="30"/>
      <c r="J50" s="30"/>
      <c r="K50" s="30"/>
      <c r="L50" s="31"/>
      <c r="M50" s="31"/>
      <c r="N50" s="31"/>
      <c r="O50" s="31"/>
      <c r="P50" s="31"/>
    </row>
    <row r="51" spans="1:16" ht="12.75" hidden="1">
      <c r="A51" s="56"/>
      <c r="B51" s="56"/>
      <c r="C51" s="56">
        <v>4370</v>
      </c>
      <c r="D51" s="30"/>
      <c r="E51" s="30"/>
      <c r="F51" s="30"/>
      <c r="G51" s="30"/>
      <c r="H51" s="30"/>
      <c r="I51" s="30"/>
      <c r="J51" s="30"/>
      <c r="K51" s="30"/>
      <c r="L51" s="31"/>
      <c r="M51" s="31"/>
      <c r="N51" s="31"/>
      <c r="O51" s="31"/>
      <c r="P51" s="31"/>
    </row>
    <row r="52" spans="1:16" ht="12.75" hidden="1">
      <c r="A52" s="56"/>
      <c r="B52" s="56"/>
      <c r="C52" s="56">
        <v>4410</v>
      </c>
      <c r="D52" s="30"/>
      <c r="E52" s="30"/>
      <c r="F52" s="30"/>
      <c r="G52" s="30"/>
      <c r="H52" s="30"/>
      <c r="I52" s="30"/>
      <c r="J52" s="30"/>
      <c r="K52" s="30"/>
      <c r="L52" s="31"/>
      <c r="M52" s="31"/>
      <c r="N52" s="31"/>
      <c r="O52" s="31"/>
      <c r="P52" s="31"/>
    </row>
    <row r="53" spans="1:16" ht="12.75">
      <c r="A53" s="56"/>
      <c r="B53" s="56">
        <v>80110</v>
      </c>
      <c r="C53" s="56"/>
      <c r="D53" s="30">
        <f>SUM(D54)</f>
        <v>15525</v>
      </c>
      <c r="E53" s="30">
        <f aca="true" t="shared" si="5" ref="E53:J53">SUM(E55:E62)</f>
        <v>15525</v>
      </c>
      <c r="F53" s="30">
        <f t="shared" si="5"/>
        <v>15525</v>
      </c>
      <c r="G53" s="30">
        <f t="shared" si="5"/>
        <v>143.47</v>
      </c>
      <c r="H53" s="30">
        <f t="shared" si="5"/>
        <v>15381.529999999999</v>
      </c>
      <c r="I53" s="30">
        <f t="shared" si="5"/>
        <v>0</v>
      </c>
      <c r="J53" s="30">
        <f t="shared" si="5"/>
        <v>0</v>
      </c>
      <c r="K53" s="30"/>
      <c r="L53" s="31"/>
      <c r="M53" s="31"/>
      <c r="N53" s="31"/>
      <c r="O53" s="31"/>
      <c r="P53" s="31"/>
    </row>
    <row r="54" spans="1:16" ht="12.75">
      <c r="A54" s="56"/>
      <c r="B54" s="56"/>
      <c r="C54" s="56">
        <v>2010</v>
      </c>
      <c r="D54" s="30">
        <v>15525</v>
      </c>
      <c r="E54" s="30"/>
      <c r="F54" s="30"/>
      <c r="G54" s="30"/>
      <c r="H54" s="30"/>
      <c r="I54" s="30"/>
      <c r="J54" s="30"/>
      <c r="K54" s="30"/>
      <c r="L54" s="31"/>
      <c r="M54" s="31"/>
      <c r="N54" s="31"/>
      <c r="O54" s="31"/>
      <c r="P54" s="31"/>
    </row>
    <row r="55" spans="1:16" ht="12.75">
      <c r="A55" s="56"/>
      <c r="B55" s="56"/>
      <c r="C55" s="56">
        <v>4010</v>
      </c>
      <c r="D55" s="30"/>
      <c r="E55" s="30">
        <v>120</v>
      </c>
      <c r="F55" s="30">
        <v>120</v>
      </c>
      <c r="G55" s="30">
        <v>120</v>
      </c>
      <c r="H55" s="30"/>
      <c r="I55" s="30"/>
      <c r="J55" s="30"/>
      <c r="K55" s="30"/>
      <c r="L55" s="31"/>
      <c r="M55" s="31"/>
      <c r="N55" s="31"/>
      <c r="O55" s="31"/>
      <c r="P55" s="31"/>
    </row>
    <row r="56" spans="1:16" ht="10.5" customHeight="1">
      <c r="A56" s="56"/>
      <c r="B56" s="56"/>
      <c r="C56" s="56">
        <v>4110</v>
      </c>
      <c r="D56" s="30"/>
      <c r="E56" s="30">
        <v>20.53</v>
      </c>
      <c r="F56" s="30">
        <v>20.53</v>
      </c>
      <c r="G56" s="30">
        <v>20.53</v>
      </c>
      <c r="H56" s="30"/>
      <c r="I56" s="30"/>
      <c r="J56" s="30"/>
      <c r="K56" s="30"/>
      <c r="L56" s="31"/>
      <c r="M56" s="31"/>
      <c r="N56" s="31"/>
      <c r="O56" s="31"/>
      <c r="P56" s="31"/>
    </row>
    <row r="57" spans="1:16" ht="11.25" customHeight="1">
      <c r="A57" s="56"/>
      <c r="B57" s="56"/>
      <c r="C57" s="56">
        <v>4120</v>
      </c>
      <c r="D57" s="30"/>
      <c r="E57" s="30">
        <v>2.94</v>
      </c>
      <c r="F57" s="30">
        <v>2.94</v>
      </c>
      <c r="G57" s="30">
        <v>2.94</v>
      </c>
      <c r="H57" s="30"/>
      <c r="I57" s="30"/>
      <c r="J57" s="30"/>
      <c r="K57" s="30"/>
      <c r="L57" s="31"/>
      <c r="M57" s="31"/>
      <c r="N57" s="31"/>
      <c r="O57" s="31"/>
      <c r="P57" s="31"/>
    </row>
    <row r="58" spans="1:16" ht="12.75" hidden="1">
      <c r="A58" s="56"/>
      <c r="B58" s="56"/>
      <c r="C58" s="56">
        <v>4210</v>
      </c>
      <c r="D58" s="30"/>
      <c r="E58" s="30"/>
      <c r="F58" s="30"/>
      <c r="G58" s="30"/>
      <c r="H58" s="30"/>
      <c r="I58" s="30"/>
      <c r="J58" s="30"/>
      <c r="K58" s="30"/>
      <c r="L58" s="31"/>
      <c r="M58" s="31"/>
      <c r="N58" s="31"/>
      <c r="O58" s="31"/>
      <c r="P58" s="31"/>
    </row>
    <row r="59" spans="1:16" ht="12.75" hidden="1">
      <c r="A59" s="56"/>
      <c r="B59" s="56"/>
      <c r="C59" s="56">
        <v>4280</v>
      </c>
      <c r="D59" s="30"/>
      <c r="E59" s="30"/>
      <c r="F59" s="30"/>
      <c r="G59" s="30"/>
      <c r="H59" s="30"/>
      <c r="I59" s="30"/>
      <c r="J59" s="30"/>
      <c r="K59" s="30"/>
      <c r="L59" s="31"/>
      <c r="M59" s="31"/>
      <c r="N59" s="31"/>
      <c r="O59" s="31"/>
      <c r="P59" s="31"/>
    </row>
    <row r="60" spans="1:16" ht="12.75">
      <c r="A60" s="56"/>
      <c r="B60" s="56"/>
      <c r="C60" s="56">
        <v>4210</v>
      </c>
      <c r="D60" s="30"/>
      <c r="E60" s="30">
        <v>10.23</v>
      </c>
      <c r="F60" s="30">
        <v>10.23</v>
      </c>
      <c r="G60" s="30"/>
      <c r="H60" s="30">
        <v>10.23</v>
      </c>
      <c r="I60" s="30"/>
      <c r="J60" s="30"/>
      <c r="K60" s="30"/>
      <c r="L60" s="31"/>
      <c r="M60" s="31"/>
      <c r="N60" s="31"/>
      <c r="O60" s="31"/>
      <c r="P60" s="31"/>
    </row>
    <row r="61" spans="1:16" ht="12.75">
      <c r="A61" s="56"/>
      <c r="B61" s="56"/>
      <c r="C61" s="56">
        <v>4240</v>
      </c>
      <c r="D61" s="30"/>
      <c r="E61" s="30">
        <v>15370.81</v>
      </c>
      <c r="F61" s="30">
        <v>15370.81</v>
      </c>
      <c r="G61" s="30"/>
      <c r="H61" s="30">
        <v>15370.81</v>
      </c>
      <c r="I61" s="30"/>
      <c r="J61" s="30"/>
      <c r="K61" s="30"/>
      <c r="L61" s="31"/>
      <c r="M61" s="31"/>
      <c r="N61" s="31"/>
      <c r="O61" s="31"/>
      <c r="P61" s="31"/>
    </row>
    <row r="62" spans="1:16" ht="12.75">
      <c r="A62" s="56"/>
      <c r="B62" s="56"/>
      <c r="C62" s="56">
        <v>4300</v>
      </c>
      <c r="D62" s="30"/>
      <c r="E62" s="30">
        <v>0.49</v>
      </c>
      <c r="F62" s="30">
        <v>0.49</v>
      </c>
      <c r="G62" s="30"/>
      <c r="H62" s="30">
        <v>0.49</v>
      </c>
      <c r="I62" s="30"/>
      <c r="J62" s="30"/>
      <c r="K62" s="30"/>
      <c r="L62" s="31"/>
      <c r="M62" s="31"/>
      <c r="N62" s="31"/>
      <c r="O62" s="31"/>
      <c r="P62" s="31"/>
    </row>
    <row r="63" spans="1:16" ht="12.75">
      <c r="A63" s="56"/>
      <c r="B63" s="56">
        <v>80150</v>
      </c>
      <c r="C63" s="56"/>
      <c r="D63" s="30">
        <f>SUM(D64)</f>
        <v>600</v>
      </c>
      <c r="E63" s="30">
        <f aca="true" t="shared" si="6" ref="E63:J63">SUM(E65:E67)</f>
        <v>600</v>
      </c>
      <c r="F63" s="30">
        <f t="shared" si="6"/>
        <v>600</v>
      </c>
      <c r="G63" s="30">
        <f t="shared" si="6"/>
        <v>0</v>
      </c>
      <c r="H63" s="30">
        <f t="shared" si="6"/>
        <v>6</v>
      </c>
      <c r="I63" s="30">
        <f t="shared" si="6"/>
        <v>594</v>
      </c>
      <c r="J63" s="30">
        <f t="shared" si="6"/>
        <v>0</v>
      </c>
      <c r="K63" s="30"/>
      <c r="L63" s="31"/>
      <c r="M63" s="31"/>
      <c r="N63" s="31"/>
      <c r="O63" s="31"/>
      <c r="P63" s="31"/>
    </row>
    <row r="64" spans="1:16" ht="12.75">
      <c r="A64" s="56"/>
      <c r="B64" s="56"/>
      <c r="C64" s="56">
        <v>2010</v>
      </c>
      <c r="D64" s="30">
        <v>600</v>
      </c>
      <c r="E64" s="30"/>
      <c r="F64" s="30"/>
      <c r="G64" s="30"/>
      <c r="H64" s="30"/>
      <c r="I64" s="30"/>
      <c r="J64" s="30"/>
      <c r="K64" s="30"/>
      <c r="L64" s="31"/>
      <c r="M64" s="31"/>
      <c r="N64" s="31"/>
      <c r="O64" s="31"/>
      <c r="P64" s="31"/>
    </row>
    <row r="65" spans="1:16" ht="12.75">
      <c r="A65" s="57"/>
      <c r="B65" s="57"/>
      <c r="C65" s="57">
        <v>2820</v>
      </c>
      <c r="D65" s="58"/>
      <c r="E65" s="58">
        <v>594</v>
      </c>
      <c r="F65" s="58">
        <v>594</v>
      </c>
      <c r="G65" s="58"/>
      <c r="H65" s="58"/>
      <c r="I65" s="58">
        <v>594</v>
      </c>
      <c r="J65" s="30"/>
      <c r="K65" s="58"/>
      <c r="L65" s="59"/>
      <c r="M65" s="59"/>
      <c r="N65" s="59"/>
      <c r="O65" s="59"/>
      <c r="P65" s="59"/>
    </row>
    <row r="66" spans="1:16" ht="12.75">
      <c r="A66" s="57"/>
      <c r="B66" s="57"/>
      <c r="C66" s="57">
        <v>4210</v>
      </c>
      <c r="D66" s="58"/>
      <c r="E66" s="58">
        <v>5.94</v>
      </c>
      <c r="F66" s="58">
        <v>5.94</v>
      </c>
      <c r="G66" s="58"/>
      <c r="H66" s="58">
        <v>5.94</v>
      </c>
      <c r="I66" s="61"/>
      <c r="J66" s="30"/>
      <c r="K66" s="58"/>
      <c r="L66" s="59"/>
      <c r="M66" s="59"/>
      <c r="N66" s="59"/>
      <c r="O66" s="59"/>
      <c r="P66" s="59"/>
    </row>
    <row r="67" spans="1:16" ht="12.75">
      <c r="A67" s="57"/>
      <c r="B67" s="57"/>
      <c r="C67" s="57">
        <v>4300</v>
      </c>
      <c r="D67" s="58"/>
      <c r="E67" s="58">
        <v>0.06</v>
      </c>
      <c r="F67" s="58">
        <v>0.06</v>
      </c>
      <c r="G67" s="58"/>
      <c r="H67" s="58">
        <v>0.06</v>
      </c>
      <c r="I67" s="61"/>
      <c r="J67" s="30"/>
      <c r="K67" s="58"/>
      <c r="L67" s="59"/>
      <c r="M67" s="59"/>
      <c r="N67" s="59"/>
      <c r="O67" s="59"/>
      <c r="P67" s="59"/>
    </row>
    <row r="68" spans="1:16" s="52" customFormat="1" ht="12.75">
      <c r="A68" s="50">
        <v>851</v>
      </c>
      <c r="B68" s="50"/>
      <c r="C68" s="50"/>
      <c r="D68" s="51">
        <f aca="true" t="shared" si="7" ref="D68:P68">SUM(D69)</f>
        <v>280</v>
      </c>
      <c r="E68" s="51">
        <f t="shared" si="7"/>
        <v>280</v>
      </c>
      <c r="F68" s="51">
        <f t="shared" si="7"/>
        <v>280</v>
      </c>
      <c r="G68" s="51">
        <f t="shared" si="7"/>
        <v>0</v>
      </c>
      <c r="H68" s="51">
        <f t="shared" si="7"/>
        <v>280</v>
      </c>
      <c r="I68" s="51">
        <f t="shared" si="7"/>
        <v>0</v>
      </c>
      <c r="J68" s="51">
        <f t="shared" si="7"/>
        <v>0</v>
      </c>
      <c r="K68" s="51">
        <f t="shared" si="7"/>
        <v>0</v>
      </c>
      <c r="L68" s="51">
        <f t="shared" si="7"/>
        <v>0</v>
      </c>
      <c r="M68" s="51">
        <f t="shared" si="7"/>
        <v>0</v>
      </c>
      <c r="N68" s="51">
        <f t="shared" si="7"/>
        <v>0</v>
      </c>
      <c r="O68" s="51">
        <f t="shared" si="7"/>
        <v>0</v>
      </c>
      <c r="P68" s="51">
        <f t="shared" si="7"/>
        <v>0</v>
      </c>
    </row>
    <row r="69" spans="1:16" ht="12.75">
      <c r="A69" s="53"/>
      <c r="B69" s="53">
        <v>85195</v>
      </c>
      <c r="C69" s="53"/>
      <c r="D69" s="54">
        <f>SUM(D70)</f>
        <v>280</v>
      </c>
      <c r="E69" s="54">
        <f>SUM(E71:E73)</f>
        <v>280</v>
      </c>
      <c r="F69" s="54">
        <f>SUM(F71:F73)</f>
        <v>280</v>
      </c>
      <c r="G69" s="54">
        <f>SUM(G71:G73)</f>
        <v>0</v>
      </c>
      <c r="H69" s="54">
        <f>SUM(H71:H73)</f>
        <v>280</v>
      </c>
      <c r="I69" s="54"/>
      <c r="J69" s="54"/>
      <c r="K69" s="54"/>
      <c r="L69" s="55"/>
      <c r="M69" s="55"/>
      <c r="N69" s="55"/>
      <c r="O69" s="55"/>
      <c r="P69" s="55"/>
    </row>
    <row r="70" spans="1:16" ht="12.75">
      <c r="A70" s="53"/>
      <c r="B70" s="53"/>
      <c r="C70" s="53">
        <v>2010</v>
      </c>
      <c r="D70" s="54">
        <v>280</v>
      </c>
      <c r="E70" s="54"/>
      <c r="F70" s="54"/>
      <c r="G70" s="54"/>
      <c r="H70" s="54"/>
      <c r="I70" s="54"/>
      <c r="J70" s="54"/>
      <c r="K70" s="54"/>
      <c r="L70" s="55"/>
      <c r="M70" s="55"/>
      <c r="N70" s="55"/>
      <c r="O70" s="55"/>
      <c r="P70" s="55"/>
    </row>
    <row r="71" spans="1:16" ht="12.75">
      <c r="A71" s="56"/>
      <c r="B71" s="56"/>
      <c r="C71" s="56">
        <v>4210</v>
      </c>
      <c r="D71" s="30"/>
      <c r="E71" s="30">
        <v>130</v>
      </c>
      <c r="F71" s="30">
        <v>130</v>
      </c>
      <c r="G71" s="30"/>
      <c r="H71" s="30">
        <v>130</v>
      </c>
      <c r="I71" s="30"/>
      <c r="J71" s="30"/>
      <c r="K71" s="30"/>
      <c r="L71" s="31"/>
      <c r="M71" s="31"/>
      <c r="N71" s="31"/>
      <c r="O71" s="31"/>
      <c r="P71" s="31"/>
    </row>
    <row r="72" spans="1:16" ht="12.75">
      <c r="A72" s="56"/>
      <c r="B72" s="56"/>
      <c r="C72" s="56">
        <v>4300</v>
      </c>
      <c r="D72" s="30"/>
      <c r="E72" s="30">
        <v>130</v>
      </c>
      <c r="F72" s="30">
        <v>130</v>
      </c>
      <c r="G72" s="30"/>
      <c r="H72" s="30">
        <v>130</v>
      </c>
      <c r="I72" s="30"/>
      <c r="J72" s="30"/>
      <c r="K72" s="30"/>
      <c r="L72" s="31"/>
      <c r="M72" s="31"/>
      <c r="N72" s="31"/>
      <c r="O72" s="31"/>
      <c r="P72" s="31"/>
    </row>
    <row r="73" spans="1:16" ht="12.75">
      <c r="A73" s="56"/>
      <c r="B73" s="56"/>
      <c r="C73" s="56">
        <v>4360</v>
      </c>
      <c r="D73" s="30"/>
      <c r="E73" s="30">
        <v>20</v>
      </c>
      <c r="F73" s="30">
        <v>20</v>
      </c>
      <c r="G73" s="30"/>
      <c r="H73" s="30">
        <v>20</v>
      </c>
      <c r="I73" s="30"/>
      <c r="J73" s="30"/>
      <c r="K73" s="30"/>
      <c r="L73" s="31"/>
      <c r="M73" s="31"/>
      <c r="N73" s="31"/>
      <c r="O73" s="31"/>
      <c r="P73" s="31"/>
    </row>
    <row r="74" spans="1:16" s="52" customFormat="1" ht="12.75">
      <c r="A74" s="50">
        <v>852</v>
      </c>
      <c r="B74" s="50"/>
      <c r="C74" s="50"/>
      <c r="D74" s="51">
        <f>SUM(D76,D93,D111,D118,D114)</f>
        <v>5083878</v>
      </c>
      <c r="E74" s="51">
        <f aca="true" t="shared" si="8" ref="E74:P74">SUM(E75,E93,E111,E114,E118)</f>
        <v>5083878</v>
      </c>
      <c r="F74" s="51">
        <f t="shared" si="8"/>
        <v>5083878</v>
      </c>
      <c r="G74" s="51">
        <f t="shared" si="8"/>
        <v>92691</v>
      </c>
      <c r="H74" s="51">
        <f t="shared" si="8"/>
        <v>44045</v>
      </c>
      <c r="I74" s="51">
        <f t="shared" si="8"/>
        <v>0</v>
      </c>
      <c r="J74" s="51">
        <f t="shared" si="8"/>
        <v>4947142</v>
      </c>
      <c r="K74" s="51">
        <f t="shared" si="8"/>
        <v>0</v>
      </c>
      <c r="L74" s="51">
        <f t="shared" si="8"/>
        <v>0</v>
      </c>
      <c r="M74" s="51">
        <f t="shared" si="8"/>
        <v>0</v>
      </c>
      <c r="N74" s="51">
        <f t="shared" si="8"/>
        <v>0</v>
      </c>
      <c r="O74" s="51">
        <f t="shared" si="8"/>
        <v>0</v>
      </c>
      <c r="P74" s="51">
        <f t="shared" si="8"/>
        <v>0</v>
      </c>
    </row>
    <row r="75" spans="1:16" ht="12.75">
      <c r="A75" s="56"/>
      <c r="B75" s="56">
        <v>85211</v>
      </c>
      <c r="C75" s="56"/>
      <c r="D75" s="30">
        <f>SUM(D76)</f>
        <v>2952186</v>
      </c>
      <c r="E75" s="30">
        <f aca="true" t="shared" si="9" ref="E75:J75">SUM(E77:E92)</f>
        <v>2952186</v>
      </c>
      <c r="F75" s="30">
        <f t="shared" si="9"/>
        <v>2952186</v>
      </c>
      <c r="G75" s="30">
        <f t="shared" si="9"/>
        <v>32600</v>
      </c>
      <c r="H75" s="30">
        <f t="shared" si="9"/>
        <v>26443</v>
      </c>
      <c r="I75" s="30">
        <f t="shared" si="9"/>
        <v>0</v>
      </c>
      <c r="J75" s="30">
        <f t="shared" si="9"/>
        <v>2893143</v>
      </c>
      <c r="K75" s="30"/>
      <c r="L75" s="31"/>
      <c r="M75" s="31"/>
      <c r="N75" s="31"/>
      <c r="O75" s="31"/>
      <c r="P75" s="31"/>
    </row>
    <row r="76" spans="1:16" ht="12.75">
      <c r="A76" s="56"/>
      <c r="B76" s="56"/>
      <c r="C76" s="56">
        <v>2060</v>
      </c>
      <c r="D76" s="30">
        <v>2952186</v>
      </c>
      <c r="E76" s="30"/>
      <c r="F76" s="30"/>
      <c r="G76" s="30"/>
      <c r="H76" s="30"/>
      <c r="I76" s="30"/>
      <c r="J76" s="30"/>
      <c r="K76" s="30"/>
      <c r="L76" s="31"/>
      <c r="M76" s="31"/>
      <c r="N76" s="31"/>
      <c r="O76" s="31"/>
      <c r="P76" s="31"/>
    </row>
    <row r="77" spans="1:16" ht="12.75">
      <c r="A77" s="56"/>
      <c r="B77" s="56"/>
      <c r="C77" s="56">
        <v>3110</v>
      </c>
      <c r="D77" s="30"/>
      <c r="E77" s="30">
        <v>2893143</v>
      </c>
      <c r="F77" s="30">
        <v>2893143</v>
      </c>
      <c r="G77" s="30"/>
      <c r="H77" s="30"/>
      <c r="I77" s="30"/>
      <c r="J77" s="30">
        <v>2893143</v>
      </c>
      <c r="K77" s="30"/>
      <c r="L77" s="31"/>
      <c r="M77" s="31"/>
      <c r="N77" s="31"/>
      <c r="O77" s="31"/>
      <c r="P77" s="31"/>
    </row>
    <row r="78" spans="1:16" ht="12.75">
      <c r="A78" s="56"/>
      <c r="B78" s="56"/>
      <c r="C78" s="56">
        <v>4010</v>
      </c>
      <c r="D78" s="30"/>
      <c r="E78" s="30">
        <v>23000</v>
      </c>
      <c r="F78" s="30">
        <v>23000</v>
      </c>
      <c r="G78" s="30">
        <v>23000</v>
      </c>
      <c r="H78" s="30"/>
      <c r="I78" s="30"/>
      <c r="J78" s="30"/>
      <c r="K78" s="30"/>
      <c r="L78" s="31"/>
      <c r="M78" s="31"/>
      <c r="N78" s="31"/>
      <c r="O78" s="31"/>
      <c r="P78" s="31"/>
    </row>
    <row r="79" spans="1:16" ht="12.75">
      <c r="A79" s="56"/>
      <c r="B79" s="56"/>
      <c r="C79" s="56">
        <v>4110</v>
      </c>
      <c r="D79" s="30"/>
      <c r="E79" s="30">
        <v>4000</v>
      </c>
      <c r="F79" s="30">
        <v>4000</v>
      </c>
      <c r="G79" s="30">
        <v>4000</v>
      </c>
      <c r="H79" s="30"/>
      <c r="I79" s="30"/>
      <c r="J79" s="30"/>
      <c r="K79" s="30"/>
      <c r="L79" s="31"/>
      <c r="M79" s="31"/>
      <c r="N79" s="31"/>
      <c r="O79" s="31"/>
      <c r="P79" s="31"/>
    </row>
    <row r="80" spans="1:16" ht="12.75">
      <c r="A80" s="56"/>
      <c r="B80" s="56"/>
      <c r="C80" s="56">
        <v>4120</v>
      </c>
      <c r="D80" s="30"/>
      <c r="E80" s="30">
        <v>600</v>
      </c>
      <c r="F80" s="30">
        <v>600</v>
      </c>
      <c r="G80" s="30">
        <v>600</v>
      </c>
      <c r="H80" s="30"/>
      <c r="I80" s="30"/>
      <c r="J80" s="30"/>
      <c r="K80" s="30"/>
      <c r="L80" s="31"/>
      <c r="M80" s="31"/>
      <c r="N80" s="31"/>
      <c r="O80" s="31"/>
      <c r="P80" s="31"/>
    </row>
    <row r="81" spans="1:16" ht="12.75" hidden="1">
      <c r="A81" s="56"/>
      <c r="B81" s="56"/>
      <c r="C81" s="56">
        <v>4210</v>
      </c>
      <c r="D81" s="30"/>
      <c r="E81" s="30"/>
      <c r="F81" s="30"/>
      <c r="G81" s="30"/>
      <c r="H81" s="30"/>
      <c r="I81" s="30"/>
      <c r="J81" s="30"/>
      <c r="K81" s="30"/>
      <c r="L81" s="31"/>
      <c r="M81" s="31"/>
      <c r="N81" s="31"/>
      <c r="O81" s="31"/>
      <c r="P81" s="31"/>
    </row>
    <row r="82" spans="1:16" ht="12.75" hidden="1">
      <c r="A82" s="56"/>
      <c r="B82" s="56"/>
      <c r="C82" s="56">
        <v>4280</v>
      </c>
      <c r="D82" s="30"/>
      <c r="E82" s="30"/>
      <c r="F82" s="30"/>
      <c r="G82" s="30"/>
      <c r="H82" s="30"/>
      <c r="I82" s="30"/>
      <c r="J82" s="30"/>
      <c r="K82" s="30"/>
      <c r="L82" s="31"/>
      <c r="M82" s="31"/>
      <c r="N82" s="31"/>
      <c r="O82" s="31"/>
      <c r="P82" s="31"/>
    </row>
    <row r="83" spans="1:16" ht="12.75">
      <c r="A83" s="56"/>
      <c r="B83" s="56"/>
      <c r="C83" s="56">
        <v>4170</v>
      </c>
      <c r="D83" s="30"/>
      <c r="E83" s="30">
        <v>5000</v>
      </c>
      <c r="F83" s="30">
        <v>5000</v>
      </c>
      <c r="G83" s="30">
        <v>5000</v>
      </c>
      <c r="H83" s="30"/>
      <c r="I83" s="30"/>
      <c r="J83" s="30"/>
      <c r="K83" s="30"/>
      <c r="L83" s="31"/>
      <c r="M83" s="31"/>
      <c r="N83" s="31"/>
      <c r="O83" s="31"/>
      <c r="P83" s="31"/>
    </row>
    <row r="84" spans="1:16" ht="12.75">
      <c r="A84" s="56"/>
      <c r="B84" s="56"/>
      <c r="C84" s="56">
        <v>4210</v>
      </c>
      <c r="D84" s="30"/>
      <c r="E84" s="30">
        <v>20943</v>
      </c>
      <c r="F84" s="30">
        <v>20943</v>
      </c>
      <c r="G84" s="30"/>
      <c r="H84" s="30">
        <v>20943</v>
      </c>
      <c r="I84" s="30"/>
      <c r="J84" s="30"/>
      <c r="K84" s="30"/>
      <c r="L84" s="31"/>
      <c r="M84" s="31"/>
      <c r="N84" s="31"/>
      <c r="O84" s="31"/>
      <c r="P84" s="31"/>
    </row>
    <row r="85" spans="1:16" ht="12.75">
      <c r="A85" s="56"/>
      <c r="B85" s="56"/>
      <c r="C85" s="56">
        <v>4300</v>
      </c>
      <c r="D85" s="30"/>
      <c r="E85" s="30">
        <v>3000</v>
      </c>
      <c r="F85" s="30">
        <v>3000</v>
      </c>
      <c r="G85" s="30"/>
      <c r="H85" s="30">
        <v>3000</v>
      </c>
      <c r="I85" s="30"/>
      <c r="J85" s="30"/>
      <c r="K85" s="30"/>
      <c r="L85" s="31"/>
      <c r="M85" s="31"/>
      <c r="N85" s="31"/>
      <c r="O85" s="31"/>
      <c r="P85" s="31"/>
    </row>
    <row r="86" spans="1:16" ht="12.75" hidden="1">
      <c r="A86" s="56"/>
      <c r="B86" s="56"/>
      <c r="C86" s="56">
        <v>4350</v>
      </c>
      <c r="D86" s="30"/>
      <c r="E86" s="30"/>
      <c r="F86" s="30"/>
      <c r="G86" s="30"/>
      <c r="H86" s="30"/>
      <c r="I86" s="30"/>
      <c r="J86" s="30"/>
      <c r="K86" s="30"/>
      <c r="L86" s="31"/>
      <c r="M86" s="31"/>
      <c r="N86" s="31"/>
      <c r="O86" s="31"/>
      <c r="P86" s="31"/>
    </row>
    <row r="87" spans="1:16" ht="12.75" hidden="1">
      <c r="A87" s="56"/>
      <c r="B87" s="56"/>
      <c r="C87" s="56">
        <v>4370</v>
      </c>
      <c r="D87" s="30"/>
      <c r="E87" s="30"/>
      <c r="F87" s="30"/>
      <c r="G87" s="30"/>
      <c r="H87" s="30"/>
      <c r="I87" s="30"/>
      <c r="J87" s="30"/>
      <c r="K87" s="30"/>
      <c r="L87" s="31"/>
      <c r="M87" s="31"/>
      <c r="N87" s="31"/>
      <c r="O87" s="31"/>
      <c r="P87" s="31"/>
    </row>
    <row r="88" spans="1:16" ht="12.75" hidden="1">
      <c r="A88" s="56"/>
      <c r="B88" s="56"/>
      <c r="C88" s="56">
        <v>4410</v>
      </c>
      <c r="D88" s="30"/>
      <c r="E88" s="30"/>
      <c r="F88" s="30"/>
      <c r="G88" s="30"/>
      <c r="H88" s="30"/>
      <c r="I88" s="30"/>
      <c r="J88" s="30"/>
      <c r="K88" s="30"/>
      <c r="L88" s="31"/>
      <c r="M88" s="31"/>
      <c r="N88" s="31"/>
      <c r="O88" s="31"/>
      <c r="P88" s="31"/>
    </row>
    <row r="89" spans="1:16" ht="12.75">
      <c r="A89" s="56"/>
      <c r="B89" s="56"/>
      <c r="C89" s="56">
        <v>4360</v>
      </c>
      <c r="D89" s="30"/>
      <c r="E89" s="30">
        <v>500</v>
      </c>
      <c r="F89" s="30">
        <v>500</v>
      </c>
      <c r="G89" s="30"/>
      <c r="H89" s="30">
        <v>500</v>
      </c>
      <c r="I89" s="30"/>
      <c r="J89" s="30"/>
      <c r="K89" s="30"/>
      <c r="L89" s="31"/>
      <c r="M89" s="31"/>
      <c r="N89" s="31"/>
      <c r="O89" s="31"/>
      <c r="P89" s="31"/>
    </row>
    <row r="90" spans="1:16" ht="12.75">
      <c r="A90" s="56"/>
      <c r="B90" s="56"/>
      <c r="C90" s="56">
        <v>4410</v>
      </c>
      <c r="D90" s="30"/>
      <c r="E90" s="30">
        <v>500</v>
      </c>
      <c r="F90" s="30">
        <v>500</v>
      </c>
      <c r="G90" s="30"/>
      <c r="H90" s="30">
        <v>500</v>
      </c>
      <c r="I90" s="30"/>
      <c r="J90" s="30"/>
      <c r="K90" s="30"/>
      <c r="L90" s="31"/>
      <c r="M90" s="31"/>
      <c r="N90" s="31"/>
      <c r="O90" s="31"/>
      <c r="P90" s="31"/>
    </row>
    <row r="91" spans="1:16" ht="12.75" hidden="1">
      <c r="A91" s="56"/>
      <c r="B91" s="56"/>
      <c r="C91" s="56">
        <v>4700</v>
      </c>
      <c r="D91" s="30"/>
      <c r="E91" s="30"/>
      <c r="F91" s="30"/>
      <c r="G91" s="30"/>
      <c r="H91" s="30"/>
      <c r="I91" s="30"/>
      <c r="J91" s="30"/>
      <c r="K91" s="30"/>
      <c r="L91" s="31"/>
      <c r="M91" s="31"/>
      <c r="N91" s="31"/>
      <c r="O91" s="31"/>
      <c r="P91" s="31"/>
    </row>
    <row r="92" spans="1:16" ht="12.75">
      <c r="A92" s="56"/>
      <c r="B92" s="56"/>
      <c r="C92" s="56">
        <v>4700</v>
      </c>
      <c r="D92" s="30"/>
      <c r="E92" s="30">
        <v>1500</v>
      </c>
      <c r="F92" s="30">
        <v>1500</v>
      </c>
      <c r="G92" s="30"/>
      <c r="H92" s="30">
        <v>1500</v>
      </c>
      <c r="I92" s="30"/>
      <c r="J92" s="30"/>
      <c r="K92" s="30"/>
      <c r="L92" s="31"/>
      <c r="M92" s="31"/>
      <c r="N92" s="31"/>
      <c r="O92" s="31"/>
      <c r="P92" s="31"/>
    </row>
    <row r="93" spans="1:16" ht="12.75">
      <c r="A93" s="56"/>
      <c r="B93" s="56">
        <v>85212</v>
      </c>
      <c r="C93" s="56"/>
      <c r="D93" s="30">
        <f>SUM(D94)</f>
        <v>2116006</v>
      </c>
      <c r="E93" s="30">
        <f aca="true" t="shared" si="10" ref="E93:J93">SUM(E95:E110)</f>
        <v>2116006</v>
      </c>
      <c r="F93" s="30">
        <f t="shared" si="10"/>
        <v>2116006</v>
      </c>
      <c r="G93" s="30">
        <f t="shared" si="10"/>
        <v>60091</v>
      </c>
      <c r="H93" s="30">
        <f t="shared" si="10"/>
        <v>3715</v>
      </c>
      <c r="I93" s="30">
        <f t="shared" si="10"/>
        <v>0</v>
      </c>
      <c r="J93" s="30">
        <f t="shared" si="10"/>
        <v>2052200</v>
      </c>
      <c r="K93" s="30"/>
      <c r="L93" s="31"/>
      <c r="M93" s="31"/>
      <c r="N93" s="31"/>
      <c r="O93" s="31"/>
      <c r="P93" s="31"/>
    </row>
    <row r="94" spans="1:16" ht="12.75">
      <c r="A94" s="56"/>
      <c r="B94" s="56"/>
      <c r="C94" s="56">
        <v>2010</v>
      </c>
      <c r="D94" s="30">
        <v>2116006</v>
      </c>
      <c r="E94" s="30"/>
      <c r="F94" s="30"/>
      <c r="G94" s="30"/>
      <c r="H94" s="30"/>
      <c r="I94" s="30"/>
      <c r="J94" s="30"/>
      <c r="K94" s="30"/>
      <c r="L94" s="31"/>
      <c r="M94" s="31"/>
      <c r="N94" s="31"/>
      <c r="O94" s="31"/>
      <c r="P94" s="31"/>
    </row>
    <row r="95" spans="1:16" ht="12.75">
      <c r="A95" s="56"/>
      <c r="B95" s="56"/>
      <c r="C95" s="56">
        <v>3110</v>
      </c>
      <c r="D95" s="30"/>
      <c r="E95" s="30">
        <v>2052200</v>
      </c>
      <c r="F95" s="30">
        <v>2052200</v>
      </c>
      <c r="G95" s="30"/>
      <c r="H95" s="30"/>
      <c r="I95" s="30"/>
      <c r="J95" s="30">
        <v>2052200</v>
      </c>
      <c r="K95" s="30"/>
      <c r="L95" s="31"/>
      <c r="M95" s="31"/>
      <c r="N95" s="31"/>
      <c r="O95" s="31"/>
      <c r="P95" s="31"/>
    </row>
    <row r="96" spans="1:16" ht="12.75">
      <c r="A96" s="56"/>
      <c r="B96" s="56"/>
      <c r="C96" s="56">
        <v>4010</v>
      </c>
      <c r="D96" s="30"/>
      <c r="E96" s="30">
        <v>40077.98</v>
      </c>
      <c r="F96" s="30">
        <v>40077.98</v>
      </c>
      <c r="G96" s="30">
        <v>40077.98</v>
      </c>
      <c r="H96" s="30"/>
      <c r="I96" s="30"/>
      <c r="J96" s="30"/>
      <c r="K96" s="30"/>
      <c r="L96" s="31"/>
      <c r="M96" s="31"/>
      <c r="N96" s="31"/>
      <c r="O96" s="31"/>
      <c r="P96" s="31"/>
    </row>
    <row r="97" spans="1:16" ht="11.25" customHeight="1">
      <c r="A97" s="56"/>
      <c r="B97" s="56"/>
      <c r="C97" s="56">
        <v>4040</v>
      </c>
      <c r="D97" s="30"/>
      <c r="E97" s="30">
        <v>4525.02</v>
      </c>
      <c r="F97" s="30">
        <v>4525.02</v>
      </c>
      <c r="G97" s="30">
        <v>4525.02</v>
      </c>
      <c r="H97" s="30"/>
      <c r="I97" s="30"/>
      <c r="J97" s="30"/>
      <c r="K97" s="30"/>
      <c r="L97" s="31"/>
      <c r="M97" s="31"/>
      <c r="N97" s="31"/>
      <c r="O97" s="31"/>
      <c r="P97" s="31"/>
    </row>
    <row r="98" spans="1:16" ht="10.5" customHeight="1">
      <c r="A98" s="56"/>
      <c r="B98" s="56"/>
      <c r="C98" s="56">
        <v>4110</v>
      </c>
      <c r="D98" s="30"/>
      <c r="E98" s="30">
        <v>13875</v>
      </c>
      <c r="F98" s="30">
        <v>13875</v>
      </c>
      <c r="G98" s="30">
        <v>13875</v>
      </c>
      <c r="H98" s="30"/>
      <c r="I98" s="30"/>
      <c r="J98" s="30"/>
      <c r="K98" s="30"/>
      <c r="L98" s="31"/>
      <c r="M98" s="31"/>
      <c r="N98" s="31"/>
      <c r="O98" s="31"/>
      <c r="P98" s="31"/>
    </row>
    <row r="99" spans="1:16" ht="11.25" customHeight="1">
      <c r="A99" s="56"/>
      <c r="B99" s="56"/>
      <c r="C99" s="56">
        <v>4120</v>
      </c>
      <c r="D99" s="30"/>
      <c r="E99" s="30">
        <v>1613</v>
      </c>
      <c r="F99" s="30">
        <v>1613</v>
      </c>
      <c r="G99" s="30">
        <v>1613</v>
      </c>
      <c r="H99" s="30"/>
      <c r="I99" s="30"/>
      <c r="J99" s="30"/>
      <c r="K99" s="30"/>
      <c r="L99" s="31"/>
      <c r="M99" s="31"/>
      <c r="N99" s="31"/>
      <c r="O99" s="31"/>
      <c r="P99" s="31"/>
    </row>
    <row r="100" spans="1:16" ht="12.75" hidden="1">
      <c r="A100" s="56"/>
      <c r="B100" s="56"/>
      <c r="C100" s="56">
        <v>4210</v>
      </c>
      <c r="D100" s="30"/>
      <c r="E100" s="30"/>
      <c r="F100" s="30"/>
      <c r="G100" s="30"/>
      <c r="H100" s="30"/>
      <c r="I100" s="30"/>
      <c r="J100" s="30"/>
      <c r="K100" s="30"/>
      <c r="L100" s="31"/>
      <c r="M100" s="31"/>
      <c r="N100" s="31"/>
      <c r="O100" s="31"/>
      <c r="P100" s="31"/>
    </row>
    <row r="101" spans="1:16" ht="12.75" hidden="1">
      <c r="A101" s="56"/>
      <c r="B101" s="56"/>
      <c r="C101" s="56">
        <v>4280</v>
      </c>
      <c r="D101" s="30"/>
      <c r="E101" s="30"/>
      <c r="F101" s="30"/>
      <c r="G101" s="30"/>
      <c r="H101" s="30"/>
      <c r="I101" s="30"/>
      <c r="J101" s="30"/>
      <c r="K101" s="30"/>
      <c r="L101" s="31"/>
      <c r="M101" s="31"/>
      <c r="N101" s="31"/>
      <c r="O101" s="31"/>
      <c r="P101" s="31"/>
    </row>
    <row r="102" spans="1:16" ht="12.75">
      <c r="A102" s="56"/>
      <c r="B102" s="56"/>
      <c r="C102" s="56">
        <v>4210</v>
      </c>
      <c r="D102" s="30"/>
      <c r="E102" s="30">
        <v>1050</v>
      </c>
      <c r="F102" s="30">
        <v>1050</v>
      </c>
      <c r="G102" s="30"/>
      <c r="H102" s="30">
        <v>1050</v>
      </c>
      <c r="I102" s="30"/>
      <c r="J102" s="30"/>
      <c r="K102" s="30"/>
      <c r="L102" s="31"/>
      <c r="M102" s="31"/>
      <c r="N102" s="31"/>
      <c r="O102" s="31"/>
      <c r="P102" s="31"/>
    </row>
    <row r="103" spans="1:16" ht="12.75">
      <c r="A103" s="56"/>
      <c r="B103" s="56"/>
      <c r="C103" s="56">
        <v>4280</v>
      </c>
      <c r="D103" s="30"/>
      <c r="E103" s="30">
        <v>90</v>
      </c>
      <c r="F103" s="30">
        <v>90</v>
      </c>
      <c r="G103" s="30"/>
      <c r="H103" s="30">
        <v>90</v>
      </c>
      <c r="I103" s="30"/>
      <c r="J103" s="30"/>
      <c r="K103" s="30"/>
      <c r="L103" s="31"/>
      <c r="M103" s="31"/>
      <c r="N103" s="31"/>
      <c r="O103" s="31"/>
      <c r="P103" s="31"/>
    </row>
    <row r="104" spans="1:16" ht="10.5" customHeight="1">
      <c r="A104" s="56"/>
      <c r="B104" s="56"/>
      <c r="C104" s="56">
        <v>4300</v>
      </c>
      <c r="D104" s="30"/>
      <c r="E104" s="30">
        <v>500</v>
      </c>
      <c r="F104" s="30">
        <v>500</v>
      </c>
      <c r="G104" s="30"/>
      <c r="H104" s="30">
        <v>500</v>
      </c>
      <c r="I104" s="30"/>
      <c r="J104" s="30"/>
      <c r="K104" s="30"/>
      <c r="L104" s="31"/>
      <c r="M104" s="31"/>
      <c r="N104" s="31"/>
      <c r="O104" s="31"/>
      <c r="P104" s="31"/>
    </row>
    <row r="105" spans="1:16" ht="12.75" hidden="1">
      <c r="A105" s="56"/>
      <c r="B105" s="56"/>
      <c r="C105" s="56">
        <v>4350</v>
      </c>
      <c r="D105" s="30"/>
      <c r="E105" s="30"/>
      <c r="F105" s="30"/>
      <c r="G105" s="30"/>
      <c r="H105" s="30"/>
      <c r="I105" s="30"/>
      <c r="J105" s="30"/>
      <c r="K105" s="30"/>
      <c r="L105" s="31"/>
      <c r="M105" s="31"/>
      <c r="N105" s="31"/>
      <c r="O105" s="31"/>
      <c r="P105" s="31"/>
    </row>
    <row r="106" spans="1:16" ht="12.75" hidden="1">
      <c r="A106" s="56"/>
      <c r="B106" s="56"/>
      <c r="C106" s="56">
        <v>4370</v>
      </c>
      <c r="D106" s="30"/>
      <c r="E106" s="30"/>
      <c r="F106" s="30"/>
      <c r="G106" s="30"/>
      <c r="H106" s="30"/>
      <c r="I106" s="30"/>
      <c r="J106" s="30"/>
      <c r="K106" s="30"/>
      <c r="L106" s="31"/>
      <c r="M106" s="31"/>
      <c r="N106" s="31"/>
      <c r="O106" s="31"/>
      <c r="P106" s="31"/>
    </row>
    <row r="107" spans="1:16" ht="12.75" hidden="1">
      <c r="A107" s="56"/>
      <c r="B107" s="56"/>
      <c r="C107" s="56">
        <v>4410</v>
      </c>
      <c r="D107" s="30"/>
      <c r="E107" s="30"/>
      <c r="F107" s="30"/>
      <c r="G107" s="30"/>
      <c r="H107" s="30"/>
      <c r="I107" s="30"/>
      <c r="J107" s="30"/>
      <c r="K107" s="30"/>
      <c r="L107" s="31"/>
      <c r="M107" s="31"/>
      <c r="N107" s="31"/>
      <c r="O107" s="31"/>
      <c r="P107" s="31"/>
    </row>
    <row r="108" spans="1:16" ht="12.75">
      <c r="A108" s="56"/>
      <c r="B108" s="56"/>
      <c r="C108" s="56">
        <v>4440</v>
      </c>
      <c r="D108" s="30"/>
      <c r="E108" s="30">
        <v>1642</v>
      </c>
      <c r="F108" s="30">
        <v>1642</v>
      </c>
      <c r="G108" s="30"/>
      <c r="H108" s="30">
        <v>1642</v>
      </c>
      <c r="I108" s="30"/>
      <c r="J108" s="30"/>
      <c r="K108" s="30"/>
      <c r="L108" s="31"/>
      <c r="M108" s="31"/>
      <c r="N108" s="31"/>
      <c r="O108" s="31"/>
      <c r="P108" s="31"/>
    </row>
    <row r="109" spans="1:16" ht="12.75" hidden="1">
      <c r="A109" s="56"/>
      <c r="B109" s="56"/>
      <c r="C109" s="56">
        <v>4700</v>
      </c>
      <c r="D109" s="30"/>
      <c r="E109" s="30"/>
      <c r="F109" s="30"/>
      <c r="G109" s="30"/>
      <c r="H109" s="30"/>
      <c r="I109" s="30"/>
      <c r="J109" s="30"/>
      <c r="K109" s="30"/>
      <c r="L109" s="31"/>
      <c r="M109" s="31"/>
      <c r="N109" s="31"/>
      <c r="O109" s="31"/>
      <c r="P109" s="31"/>
    </row>
    <row r="110" spans="1:16" ht="12.75">
      <c r="A110" s="56"/>
      <c r="B110" s="56"/>
      <c r="C110" s="56">
        <v>4700</v>
      </c>
      <c r="D110" s="30"/>
      <c r="E110" s="30">
        <v>433</v>
      </c>
      <c r="F110" s="30">
        <v>433</v>
      </c>
      <c r="G110" s="30"/>
      <c r="H110" s="30">
        <v>433</v>
      </c>
      <c r="I110" s="30"/>
      <c r="J110" s="30"/>
      <c r="K110" s="30"/>
      <c r="L110" s="31"/>
      <c r="M110" s="31"/>
      <c r="N110" s="31"/>
      <c r="O110" s="31"/>
      <c r="P110" s="31"/>
    </row>
    <row r="111" spans="1:16" ht="12.75">
      <c r="A111" s="56"/>
      <c r="B111" s="56">
        <v>85213</v>
      </c>
      <c r="C111" s="56"/>
      <c r="D111" s="30">
        <f>SUM(D112)</f>
        <v>13712</v>
      </c>
      <c r="E111" s="30">
        <f>SUM(E113)</f>
        <v>13712</v>
      </c>
      <c r="F111" s="30">
        <f>SUM(F113)</f>
        <v>13712</v>
      </c>
      <c r="G111" s="30"/>
      <c r="H111" s="30">
        <f>SUM(H113)</f>
        <v>13712</v>
      </c>
      <c r="I111" s="60"/>
      <c r="J111" s="60"/>
      <c r="K111" s="30"/>
      <c r="L111" s="31"/>
      <c r="M111" s="31"/>
      <c r="N111" s="31"/>
      <c r="O111" s="31"/>
      <c r="P111" s="31"/>
    </row>
    <row r="112" spans="1:16" ht="12.75">
      <c r="A112" s="56"/>
      <c r="B112" s="56"/>
      <c r="C112" s="56">
        <v>2010</v>
      </c>
      <c r="D112" s="30">
        <v>13712</v>
      </c>
      <c r="E112" s="30"/>
      <c r="F112" s="30"/>
      <c r="G112" s="30"/>
      <c r="H112" s="30"/>
      <c r="I112" s="30"/>
      <c r="J112" s="30"/>
      <c r="K112" s="30"/>
      <c r="L112" s="31"/>
      <c r="M112" s="31"/>
      <c r="N112" s="31"/>
      <c r="O112" s="31"/>
      <c r="P112" s="31"/>
    </row>
    <row r="113" spans="1:16" ht="12.75">
      <c r="A113" s="57"/>
      <c r="B113" s="57"/>
      <c r="C113" s="57">
        <v>4130</v>
      </c>
      <c r="D113" s="58"/>
      <c r="E113" s="58">
        <v>13712</v>
      </c>
      <c r="F113" s="58">
        <v>13712</v>
      </c>
      <c r="G113" s="58"/>
      <c r="H113" s="58">
        <v>13712</v>
      </c>
      <c r="I113" s="61"/>
      <c r="J113" s="30"/>
      <c r="K113" s="58"/>
      <c r="L113" s="59"/>
      <c r="M113" s="59"/>
      <c r="N113" s="59"/>
      <c r="O113" s="59"/>
      <c r="P113" s="59"/>
    </row>
    <row r="114" spans="1:16" ht="12.75">
      <c r="A114" s="56"/>
      <c r="B114" s="56">
        <v>85219</v>
      </c>
      <c r="C114" s="56"/>
      <c r="D114" s="30">
        <f>SUM(D115)</f>
        <v>1816</v>
      </c>
      <c r="E114" s="30">
        <f aca="true" t="shared" si="11" ref="E114:J114">SUM(E116:E117)</f>
        <v>1816</v>
      </c>
      <c r="F114" s="30">
        <f t="shared" si="11"/>
        <v>1816</v>
      </c>
      <c r="G114" s="30">
        <f t="shared" si="11"/>
        <v>0</v>
      </c>
      <c r="H114" s="30">
        <f t="shared" si="11"/>
        <v>17</v>
      </c>
      <c r="I114" s="30">
        <f t="shared" si="11"/>
        <v>0</v>
      </c>
      <c r="J114" s="30">
        <f t="shared" si="11"/>
        <v>1799</v>
      </c>
      <c r="K114" s="30"/>
      <c r="L114" s="31"/>
      <c r="M114" s="31"/>
      <c r="N114" s="31"/>
      <c r="O114" s="31"/>
      <c r="P114" s="31"/>
    </row>
    <row r="115" spans="1:16" ht="12.75">
      <c r="A115" s="56"/>
      <c r="B115" s="56"/>
      <c r="C115" s="56">
        <v>2010</v>
      </c>
      <c r="D115" s="30">
        <v>1816</v>
      </c>
      <c r="E115" s="30"/>
      <c r="F115" s="30"/>
      <c r="G115" s="30"/>
      <c r="H115" s="30"/>
      <c r="I115" s="30"/>
      <c r="J115" s="30"/>
      <c r="K115" s="30"/>
      <c r="L115" s="31"/>
      <c r="M115" s="31"/>
      <c r="N115" s="31"/>
      <c r="O115" s="31"/>
      <c r="P115" s="31"/>
    </row>
    <row r="116" spans="1:16" ht="12.75">
      <c r="A116" s="57"/>
      <c r="B116" s="57"/>
      <c r="C116" s="57">
        <v>3030</v>
      </c>
      <c r="D116" s="58"/>
      <c r="E116" s="58">
        <v>1799</v>
      </c>
      <c r="F116" s="58">
        <v>1799</v>
      </c>
      <c r="G116" s="58"/>
      <c r="H116" s="58"/>
      <c r="I116" s="58"/>
      <c r="J116" s="30">
        <v>1799</v>
      </c>
      <c r="K116" s="58"/>
      <c r="L116" s="59"/>
      <c r="M116" s="59"/>
      <c r="N116" s="59"/>
      <c r="O116" s="59"/>
      <c r="P116" s="59"/>
    </row>
    <row r="117" spans="1:16" ht="12.75">
      <c r="A117" s="57"/>
      <c r="B117" s="57"/>
      <c r="C117" s="57">
        <v>4300</v>
      </c>
      <c r="D117" s="58"/>
      <c r="E117" s="58">
        <v>17</v>
      </c>
      <c r="F117" s="58">
        <v>17</v>
      </c>
      <c r="G117" s="58"/>
      <c r="H117" s="58">
        <v>17</v>
      </c>
      <c r="I117" s="61"/>
      <c r="J117" s="30"/>
      <c r="K117" s="58"/>
      <c r="L117" s="59"/>
      <c r="M117" s="59"/>
      <c r="N117" s="59"/>
      <c r="O117" s="59"/>
      <c r="P117" s="59"/>
    </row>
    <row r="118" spans="1:16" ht="12.75">
      <c r="A118" s="56"/>
      <c r="B118" s="56">
        <v>85295</v>
      </c>
      <c r="C118" s="56"/>
      <c r="D118" s="30">
        <f>SUM(D119)</f>
        <v>158</v>
      </c>
      <c r="E118" s="30">
        <f aca="true" t="shared" si="12" ref="E118:P118">SUM(E120:E120)</f>
        <v>158</v>
      </c>
      <c r="F118" s="30">
        <f t="shared" si="12"/>
        <v>158</v>
      </c>
      <c r="G118" s="30">
        <f t="shared" si="12"/>
        <v>0</v>
      </c>
      <c r="H118" s="30">
        <f t="shared" si="12"/>
        <v>158</v>
      </c>
      <c r="I118" s="30">
        <f t="shared" si="12"/>
        <v>0</v>
      </c>
      <c r="J118" s="30">
        <f t="shared" si="12"/>
        <v>0</v>
      </c>
      <c r="K118" s="30">
        <f t="shared" si="12"/>
        <v>0</v>
      </c>
      <c r="L118" s="30">
        <f t="shared" si="12"/>
        <v>0</v>
      </c>
      <c r="M118" s="30">
        <f t="shared" si="12"/>
        <v>0</v>
      </c>
      <c r="N118" s="30">
        <f t="shared" si="12"/>
        <v>0</v>
      </c>
      <c r="O118" s="30">
        <f t="shared" si="12"/>
        <v>0</v>
      </c>
      <c r="P118" s="30">
        <f t="shared" si="12"/>
        <v>0</v>
      </c>
    </row>
    <row r="119" spans="1:16" ht="11.25" customHeight="1">
      <c r="A119" s="56"/>
      <c r="B119" s="56"/>
      <c r="C119" s="56">
        <v>2010</v>
      </c>
      <c r="D119" s="30">
        <v>158</v>
      </c>
      <c r="E119" s="30"/>
      <c r="F119" s="30"/>
      <c r="G119" s="30"/>
      <c r="H119" s="30"/>
      <c r="I119" s="30"/>
      <c r="J119" s="30"/>
      <c r="K119" s="30"/>
      <c r="L119" s="31"/>
      <c r="M119" s="31"/>
      <c r="N119" s="31"/>
      <c r="O119" s="31"/>
      <c r="P119" s="31"/>
    </row>
    <row r="120" spans="1:16" ht="10.5" customHeight="1">
      <c r="A120" s="57"/>
      <c r="B120" s="57"/>
      <c r="C120" s="57">
        <v>4210</v>
      </c>
      <c r="D120" s="58"/>
      <c r="E120" s="58">
        <v>158</v>
      </c>
      <c r="F120" s="58">
        <v>158</v>
      </c>
      <c r="G120" s="58"/>
      <c r="H120" s="58">
        <v>158</v>
      </c>
      <c r="I120" s="58"/>
      <c r="J120" s="58"/>
      <c r="K120" s="58"/>
      <c r="L120" s="59"/>
      <c r="M120" s="59"/>
      <c r="N120" s="59"/>
      <c r="O120" s="59"/>
      <c r="P120" s="59"/>
    </row>
    <row r="121" spans="1:16" s="52" customFormat="1" ht="12.75" customHeight="1">
      <c r="A121" s="105" t="s">
        <v>25</v>
      </c>
      <c r="B121" s="105"/>
      <c r="C121" s="105"/>
      <c r="D121" s="62">
        <f>SUM(D12,D18,D32,D38,D68,D74)</f>
        <v>5191237.44</v>
      </c>
      <c r="E121" s="62">
        <f aca="true" t="shared" si="13" ref="E121:P121">SUM(E12,E18,E32,E38,E68,E74)</f>
        <v>5191237.44</v>
      </c>
      <c r="F121" s="62">
        <f t="shared" si="13"/>
        <v>5191237.44</v>
      </c>
      <c r="G121" s="62">
        <f t="shared" si="13"/>
        <v>139772.8</v>
      </c>
      <c r="H121" s="62">
        <f t="shared" si="13"/>
        <v>96150.02</v>
      </c>
      <c r="I121" s="62">
        <f t="shared" si="13"/>
        <v>8172.62</v>
      </c>
      <c r="J121" s="62">
        <f t="shared" si="13"/>
        <v>4947142</v>
      </c>
      <c r="K121" s="62">
        <f t="shared" si="13"/>
        <v>0</v>
      </c>
      <c r="L121" s="62">
        <f t="shared" si="13"/>
        <v>0</v>
      </c>
      <c r="M121" s="62">
        <f t="shared" si="13"/>
        <v>0</v>
      </c>
      <c r="N121" s="62">
        <f t="shared" si="13"/>
        <v>0</v>
      </c>
      <c r="O121" s="62">
        <f t="shared" si="13"/>
        <v>0</v>
      </c>
      <c r="P121" s="62">
        <f t="shared" si="13"/>
        <v>0</v>
      </c>
    </row>
  </sheetData>
  <sheetProtection/>
  <mergeCells count="23">
    <mergeCell ref="J9:J10"/>
    <mergeCell ref="K9:K10"/>
    <mergeCell ref="M9:M10"/>
    <mergeCell ref="N1:P1"/>
    <mergeCell ref="M2:P2"/>
    <mergeCell ref="M3:P3"/>
    <mergeCell ref="M4:P4"/>
    <mergeCell ref="A5:P5"/>
    <mergeCell ref="A7:A10"/>
    <mergeCell ref="B7:B10"/>
    <mergeCell ref="O9:O10"/>
    <mergeCell ref="P9:P10"/>
    <mergeCell ref="C7:C10"/>
    <mergeCell ref="A121:C121"/>
    <mergeCell ref="F7:P7"/>
    <mergeCell ref="F8:F10"/>
    <mergeCell ref="G8:K8"/>
    <mergeCell ref="L8:L10"/>
    <mergeCell ref="M8:P8"/>
    <mergeCell ref="G9:H9"/>
    <mergeCell ref="I9:I10"/>
    <mergeCell ref="D7:D10"/>
    <mergeCell ref="E7:E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37"/>
  <sheetViews>
    <sheetView zoomScalePageLayoutView="0" workbookViewId="0" topLeftCell="B1">
      <selection activeCell="J9" sqref="J9"/>
    </sheetView>
  </sheetViews>
  <sheetFormatPr defaultColWidth="9.00390625" defaultRowHeight="12.75"/>
  <cols>
    <col min="1" max="1" width="0.74609375" style="0" customWidth="1"/>
    <col min="2" max="2" width="3.625" style="0" customWidth="1"/>
    <col min="3" max="3" width="6.00390625" style="0" customWidth="1"/>
    <col min="4" max="4" width="9.00390625" style="0" customWidth="1"/>
    <col min="5" max="5" width="5.00390625" style="0" customWidth="1"/>
    <col min="6" max="6" width="38.125" style="0" customWidth="1"/>
    <col min="7" max="7" width="14.875" style="0" customWidth="1"/>
    <col min="8" max="8" width="13.125" style="0" customWidth="1"/>
  </cols>
  <sheetData>
    <row r="1" spans="6:8" ht="54" customHeight="1">
      <c r="F1" s="121" t="s">
        <v>132</v>
      </c>
      <c r="G1" s="121"/>
      <c r="H1" s="121"/>
    </row>
    <row r="2" spans="2:8" ht="15" customHeight="1">
      <c r="B2" s="122" t="s">
        <v>62</v>
      </c>
      <c r="C2" s="122"/>
      <c r="D2" s="122"/>
      <c r="E2" s="122"/>
      <c r="F2" s="122"/>
      <c r="G2" s="122"/>
      <c r="H2" s="122"/>
    </row>
    <row r="3" spans="2:8" s="23" customFormat="1" ht="38.25" customHeight="1">
      <c r="B3" s="35" t="s">
        <v>18</v>
      </c>
      <c r="C3" s="35" t="s">
        <v>8</v>
      </c>
      <c r="D3" s="35" t="s">
        <v>9</v>
      </c>
      <c r="E3" s="36" t="s">
        <v>10</v>
      </c>
      <c r="F3" s="35" t="s">
        <v>15</v>
      </c>
      <c r="G3" s="37" t="s">
        <v>63</v>
      </c>
      <c r="H3" s="37" t="s">
        <v>16</v>
      </c>
    </row>
    <row r="4" spans="2:8" s="8" customFormat="1" ht="12.75" customHeight="1"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</row>
    <row r="5" spans="2:8" s="1" customFormat="1" ht="13.5" customHeight="1">
      <c r="B5" s="126" t="s">
        <v>29</v>
      </c>
      <c r="C5" s="127"/>
      <c r="D5" s="127"/>
      <c r="E5" s="127"/>
      <c r="F5" s="127"/>
      <c r="G5" s="128"/>
      <c r="H5" s="38">
        <f>SUM(H6:H12)</f>
        <v>88780</v>
      </c>
    </row>
    <row r="6" spans="2:8" s="1" customFormat="1" ht="90" customHeight="1" hidden="1">
      <c r="B6" s="14">
        <v>1</v>
      </c>
      <c r="C6" s="6">
        <v>600</v>
      </c>
      <c r="D6" s="6">
        <v>60014</v>
      </c>
      <c r="E6" s="6">
        <v>6300</v>
      </c>
      <c r="F6" s="13" t="s">
        <v>34</v>
      </c>
      <c r="G6" s="13" t="s">
        <v>3</v>
      </c>
      <c r="H6" s="22">
        <v>0</v>
      </c>
    </row>
    <row r="7" spans="2:8" s="7" customFormat="1" ht="86.25" customHeight="1" hidden="1">
      <c r="B7" s="14">
        <v>2</v>
      </c>
      <c r="C7" s="6">
        <v>600</v>
      </c>
      <c r="D7" s="6">
        <v>60014</v>
      </c>
      <c r="E7" s="6">
        <v>6300</v>
      </c>
      <c r="F7" s="13" t="s">
        <v>33</v>
      </c>
      <c r="G7" s="13" t="s">
        <v>3</v>
      </c>
      <c r="H7" s="22">
        <v>0</v>
      </c>
    </row>
    <row r="8" spans="2:8" s="7" customFormat="1" ht="90" customHeight="1">
      <c r="B8" s="32">
        <v>1</v>
      </c>
      <c r="C8" s="33">
        <v>600</v>
      </c>
      <c r="D8" s="33">
        <v>60014</v>
      </c>
      <c r="E8" s="33">
        <v>6300</v>
      </c>
      <c r="F8" s="26" t="s">
        <v>83</v>
      </c>
      <c r="G8" s="26" t="s">
        <v>3</v>
      </c>
      <c r="H8" s="39">
        <v>5500</v>
      </c>
    </row>
    <row r="9" spans="2:8" s="7" customFormat="1" ht="75.75" customHeight="1">
      <c r="B9" s="32">
        <v>2</v>
      </c>
      <c r="C9" s="33">
        <v>801</v>
      </c>
      <c r="D9" s="33">
        <v>80104</v>
      </c>
      <c r="E9" s="33">
        <v>2310</v>
      </c>
      <c r="F9" s="26" t="s">
        <v>79</v>
      </c>
      <c r="G9" s="26" t="s">
        <v>65</v>
      </c>
      <c r="H9" s="39">
        <v>68280</v>
      </c>
    </row>
    <row r="10" spans="2:8" s="7" customFormat="1" ht="63" customHeight="1">
      <c r="B10" s="32">
        <v>3</v>
      </c>
      <c r="C10" s="33">
        <v>851</v>
      </c>
      <c r="D10" s="33">
        <v>85121</v>
      </c>
      <c r="E10" s="33">
        <v>2560</v>
      </c>
      <c r="F10" s="26" t="s">
        <v>64</v>
      </c>
      <c r="G10" s="34" t="s">
        <v>31</v>
      </c>
      <c r="H10" s="39">
        <v>5000</v>
      </c>
    </row>
    <row r="11" spans="2:8" s="1" customFormat="1" ht="55.5" customHeight="1" hidden="1">
      <c r="B11" s="5"/>
      <c r="C11" s="6"/>
      <c r="D11" s="6"/>
      <c r="E11" s="6"/>
      <c r="F11" s="13"/>
      <c r="G11" s="10"/>
      <c r="H11" s="25"/>
    </row>
    <row r="12" spans="2:8" s="7" customFormat="1" ht="97.5" customHeight="1">
      <c r="B12" s="32" t="s">
        <v>7</v>
      </c>
      <c r="C12" s="33">
        <v>851</v>
      </c>
      <c r="D12" s="33">
        <v>85111</v>
      </c>
      <c r="E12" s="33">
        <v>6300</v>
      </c>
      <c r="F12" s="26" t="s">
        <v>121</v>
      </c>
      <c r="G12" s="26" t="s">
        <v>3</v>
      </c>
      <c r="H12" s="39">
        <v>10000</v>
      </c>
    </row>
    <row r="13" spans="2:8" s="1" customFormat="1" ht="14.25" customHeight="1">
      <c r="B13" s="126" t="s">
        <v>30</v>
      </c>
      <c r="C13" s="127"/>
      <c r="D13" s="127"/>
      <c r="E13" s="127"/>
      <c r="F13" s="127"/>
      <c r="G13" s="128"/>
      <c r="H13" s="38">
        <f>SUM(H14:H36)</f>
        <v>225167.62</v>
      </c>
    </row>
    <row r="14" spans="2:8" s="7" customFormat="1" ht="41.25" customHeight="1">
      <c r="B14" s="32">
        <v>1</v>
      </c>
      <c r="C14" s="33">
        <v>754</v>
      </c>
      <c r="D14" s="33">
        <v>75412</v>
      </c>
      <c r="E14" s="33">
        <v>2820</v>
      </c>
      <c r="F14" s="26" t="s">
        <v>39</v>
      </c>
      <c r="G14" s="26" t="s">
        <v>38</v>
      </c>
      <c r="H14" s="39">
        <v>45000</v>
      </c>
    </row>
    <row r="15" spans="2:8" s="7" customFormat="1" ht="38.25" customHeight="1">
      <c r="B15" s="32">
        <v>2</v>
      </c>
      <c r="C15" s="33">
        <v>754</v>
      </c>
      <c r="D15" s="33">
        <v>75412</v>
      </c>
      <c r="E15" s="33">
        <v>2820</v>
      </c>
      <c r="F15" s="26" t="s">
        <v>40</v>
      </c>
      <c r="G15" s="26" t="s">
        <v>42</v>
      </c>
      <c r="H15" s="39">
        <v>35000</v>
      </c>
    </row>
    <row r="16" spans="2:8" s="7" customFormat="1" ht="37.5" customHeight="1">
      <c r="B16" s="32">
        <v>3</v>
      </c>
      <c r="C16" s="33">
        <v>754</v>
      </c>
      <c r="D16" s="33">
        <v>75412</v>
      </c>
      <c r="E16" s="33">
        <v>2820</v>
      </c>
      <c r="F16" s="26" t="s">
        <v>39</v>
      </c>
      <c r="G16" s="26" t="s">
        <v>41</v>
      </c>
      <c r="H16" s="39">
        <v>45000</v>
      </c>
    </row>
    <row r="17" spans="2:8" s="73" customFormat="1" ht="100.5" customHeight="1">
      <c r="B17" s="68">
        <v>4</v>
      </c>
      <c r="C17" s="69">
        <v>801</v>
      </c>
      <c r="D17" s="69">
        <v>80101</v>
      </c>
      <c r="E17" s="69">
        <v>2820</v>
      </c>
      <c r="F17" s="70" t="s">
        <v>116</v>
      </c>
      <c r="G17" s="71" t="s">
        <v>37</v>
      </c>
      <c r="H17" s="72">
        <v>866.25</v>
      </c>
    </row>
    <row r="18" spans="2:8" s="73" customFormat="1" ht="103.5" customHeight="1">
      <c r="B18" s="68">
        <v>5</v>
      </c>
      <c r="C18" s="69">
        <v>801</v>
      </c>
      <c r="D18" s="69">
        <v>80150</v>
      </c>
      <c r="E18" s="69">
        <v>2820</v>
      </c>
      <c r="F18" s="70" t="s">
        <v>116</v>
      </c>
      <c r="G18" s="71" t="s">
        <v>37</v>
      </c>
      <c r="H18" s="72">
        <v>594</v>
      </c>
    </row>
    <row r="19" spans="2:8" s="73" customFormat="1" ht="72" customHeight="1">
      <c r="B19" s="68">
        <v>6</v>
      </c>
      <c r="C19" s="69">
        <v>801</v>
      </c>
      <c r="D19" s="69">
        <v>80101</v>
      </c>
      <c r="E19" s="69">
        <v>2830</v>
      </c>
      <c r="F19" s="70" t="s">
        <v>116</v>
      </c>
      <c r="G19" s="71" t="s">
        <v>35</v>
      </c>
      <c r="H19" s="72">
        <v>3217.6</v>
      </c>
    </row>
    <row r="20" spans="2:8" s="73" customFormat="1" ht="81" customHeight="1">
      <c r="B20" s="68">
        <v>7</v>
      </c>
      <c r="C20" s="69">
        <v>801</v>
      </c>
      <c r="D20" s="69">
        <v>80101</v>
      </c>
      <c r="E20" s="69">
        <v>2830</v>
      </c>
      <c r="F20" s="70" t="s">
        <v>116</v>
      </c>
      <c r="G20" s="71" t="s">
        <v>36</v>
      </c>
      <c r="H20" s="72">
        <v>3494.77</v>
      </c>
    </row>
    <row r="21" spans="2:8" s="7" customFormat="1" ht="89.25" customHeight="1">
      <c r="B21" s="32">
        <v>8</v>
      </c>
      <c r="C21" s="33">
        <v>851</v>
      </c>
      <c r="D21" s="33">
        <v>85154</v>
      </c>
      <c r="E21" s="33">
        <v>2360</v>
      </c>
      <c r="F21" s="26" t="s">
        <v>101</v>
      </c>
      <c r="G21" s="26" t="s">
        <v>2</v>
      </c>
      <c r="H21" s="39">
        <v>0</v>
      </c>
    </row>
    <row r="22" spans="2:8" s="7" customFormat="1" ht="94.5" customHeight="1">
      <c r="B22" s="32">
        <v>9</v>
      </c>
      <c r="C22" s="33">
        <v>851</v>
      </c>
      <c r="D22" s="33">
        <v>85154</v>
      </c>
      <c r="E22" s="33">
        <v>2360</v>
      </c>
      <c r="F22" s="26" t="s">
        <v>102</v>
      </c>
      <c r="G22" s="26" t="s">
        <v>88</v>
      </c>
      <c r="H22" s="39">
        <v>3000</v>
      </c>
    </row>
    <row r="23" spans="2:8" s="7" customFormat="1" ht="97.5" customHeight="1">
      <c r="B23" s="32">
        <v>10</v>
      </c>
      <c r="C23" s="33">
        <v>851</v>
      </c>
      <c r="D23" s="33">
        <v>85154</v>
      </c>
      <c r="E23" s="33">
        <v>2360</v>
      </c>
      <c r="F23" s="26" t="s">
        <v>103</v>
      </c>
      <c r="G23" s="26" t="s">
        <v>89</v>
      </c>
      <c r="H23" s="39">
        <v>3995</v>
      </c>
    </row>
    <row r="24" spans="2:8" s="7" customFormat="1" ht="99" customHeight="1">
      <c r="B24" s="32">
        <v>11</v>
      </c>
      <c r="C24" s="33">
        <v>851</v>
      </c>
      <c r="D24" s="33">
        <v>85154</v>
      </c>
      <c r="E24" s="33">
        <v>2360</v>
      </c>
      <c r="F24" s="26" t="s">
        <v>104</v>
      </c>
      <c r="G24" s="26" t="s">
        <v>90</v>
      </c>
      <c r="H24" s="39">
        <v>4000</v>
      </c>
    </row>
    <row r="25" spans="2:8" s="7" customFormat="1" ht="107.25" customHeight="1">
      <c r="B25" s="32">
        <v>12</v>
      </c>
      <c r="C25" s="33">
        <v>851</v>
      </c>
      <c r="D25" s="33">
        <v>85154</v>
      </c>
      <c r="E25" s="33">
        <v>2360</v>
      </c>
      <c r="F25" s="26" t="s">
        <v>105</v>
      </c>
      <c r="G25" s="26" t="s">
        <v>118</v>
      </c>
      <c r="H25" s="39">
        <v>0</v>
      </c>
    </row>
    <row r="26" spans="2:8" s="7" customFormat="1" ht="86.25" customHeight="1">
      <c r="B26" s="32">
        <v>13</v>
      </c>
      <c r="C26" s="33">
        <v>921</v>
      </c>
      <c r="D26" s="33">
        <v>92105</v>
      </c>
      <c r="E26" s="33">
        <v>2360</v>
      </c>
      <c r="F26" s="27" t="s">
        <v>106</v>
      </c>
      <c r="G26" s="26" t="s">
        <v>2</v>
      </c>
      <c r="H26" s="39">
        <v>1500</v>
      </c>
    </row>
    <row r="27" spans="2:8" s="7" customFormat="1" ht="109.5" customHeight="1">
      <c r="B27" s="32">
        <v>14</v>
      </c>
      <c r="C27" s="33">
        <v>921</v>
      </c>
      <c r="D27" s="33">
        <v>92105</v>
      </c>
      <c r="E27" s="33">
        <v>2360</v>
      </c>
      <c r="F27" s="27" t="s">
        <v>107</v>
      </c>
      <c r="G27" s="26" t="s">
        <v>92</v>
      </c>
      <c r="H27" s="39">
        <v>2500</v>
      </c>
    </row>
    <row r="28" spans="2:8" s="7" customFormat="1" ht="94.5" customHeight="1">
      <c r="B28" s="32">
        <v>15</v>
      </c>
      <c r="C28" s="33">
        <v>921</v>
      </c>
      <c r="D28" s="33">
        <v>92105</v>
      </c>
      <c r="E28" s="33">
        <v>2360</v>
      </c>
      <c r="F28" s="27" t="s">
        <v>108</v>
      </c>
      <c r="G28" s="26" t="s">
        <v>93</v>
      </c>
      <c r="H28" s="39">
        <v>500</v>
      </c>
    </row>
    <row r="29" spans="2:8" s="7" customFormat="1" ht="95.25" customHeight="1">
      <c r="B29" s="32">
        <v>16</v>
      </c>
      <c r="C29" s="33">
        <v>921</v>
      </c>
      <c r="D29" s="33">
        <v>92105</v>
      </c>
      <c r="E29" s="33">
        <v>2360</v>
      </c>
      <c r="F29" s="27" t="s">
        <v>109</v>
      </c>
      <c r="G29" s="26" t="s">
        <v>94</v>
      </c>
      <c r="H29" s="39">
        <v>1500</v>
      </c>
    </row>
    <row r="30" spans="2:8" s="7" customFormat="1" ht="110.25" customHeight="1">
      <c r="B30" s="32">
        <v>17</v>
      </c>
      <c r="C30" s="33">
        <v>921</v>
      </c>
      <c r="D30" s="33">
        <v>92105</v>
      </c>
      <c r="E30" s="33">
        <v>2360</v>
      </c>
      <c r="F30" s="27" t="s">
        <v>110</v>
      </c>
      <c r="G30" s="26" t="s">
        <v>95</v>
      </c>
      <c r="H30" s="39">
        <v>2000</v>
      </c>
    </row>
    <row r="31" spans="2:8" s="7" customFormat="1" ht="99" customHeight="1">
      <c r="B31" s="32">
        <v>18</v>
      </c>
      <c r="C31" s="33">
        <v>926</v>
      </c>
      <c r="D31" s="33">
        <v>92605</v>
      </c>
      <c r="E31" s="33">
        <v>2360</v>
      </c>
      <c r="F31" s="26" t="s">
        <v>111</v>
      </c>
      <c r="G31" s="26" t="s">
        <v>96</v>
      </c>
      <c r="H31" s="39">
        <v>1800</v>
      </c>
    </row>
    <row r="32" spans="2:8" s="7" customFormat="1" ht="96.75" customHeight="1">
      <c r="B32" s="32">
        <v>19</v>
      </c>
      <c r="C32" s="33">
        <v>926</v>
      </c>
      <c r="D32" s="33">
        <v>92605</v>
      </c>
      <c r="E32" s="33">
        <v>2360</v>
      </c>
      <c r="F32" s="26" t="s">
        <v>112</v>
      </c>
      <c r="G32" s="26" t="s">
        <v>93</v>
      </c>
      <c r="H32" s="39">
        <v>1400</v>
      </c>
    </row>
    <row r="33" spans="2:8" s="7" customFormat="1" ht="87" customHeight="1">
      <c r="B33" s="32">
        <v>20</v>
      </c>
      <c r="C33" s="33">
        <v>926</v>
      </c>
      <c r="D33" s="33">
        <v>92605</v>
      </c>
      <c r="E33" s="33">
        <v>2360</v>
      </c>
      <c r="F33" s="26" t="s">
        <v>113</v>
      </c>
      <c r="G33" s="26" t="s">
        <v>97</v>
      </c>
      <c r="H33" s="39">
        <v>2000</v>
      </c>
    </row>
    <row r="34" spans="2:8" s="7" customFormat="1" ht="125.25" customHeight="1">
      <c r="B34" s="32">
        <v>21</v>
      </c>
      <c r="C34" s="33">
        <v>926</v>
      </c>
      <c r="D34" s="33">
        <v>92605</v>
      </c>
      <c r="E34" s="33">
        <v>2360</v>
      </c>
      <c r="F34" s="26" t="s">
        <v>114</v>
      </c>
      <c r="G34" s="26" t="s">
        <v>98</v>
      </c>
      <c r="H34" s="39">
        <v>1500</v>
      </c>
    </row>
    <row r="35" spans="2:8" s="7" customFormat="1" ht="82.5" customHeight="1">
      <c r="B35" s="32">
        <v>22</v>
      </c>
      <c r="C35" s="33">
        <v>926</v>
      </c>
      <c r="D35" s="33">
        <v>92605</v>
      </c>
      <c r="E35" s="33">
        <v>2360</v>
      </c>
      <c r="F35" s="26" t="s">
        <v>115</v>
      </c>
      <c r="G35" s="26" t="s">
        <v>91</v>
      </c>
      <c r="H35" s="39">
        <v>1300</v>
      </c>
    </row>
    <row r="36" spans="2:8" s="7" customFormat="1" ht="112.5" customHeight="1">
      <c r="B36" s="32">
        <v>23</v>
      </c>
      <c r="C36" s="101">
        <v>754</v>
      </c>
      <c r="D36" s="101">
        <v>75412</v>
      </c>
      <c r="E36" s="101">
        <v>6230</v>
      </c>
      <c r="F36" s="102" t="s">
        <v>119</v>
      </c>
      <c r="G36" s="103" t="s">
        <v>38</v>
      </c>
      <c r="H36" s="104">
        <v>65000</v>
      </c>
    </row>
    <row r="37" spans="2:8" s="9" customFormat="1" ht="14.25" customHeight="1">
      <c r="B37" s="123" t="s">
        <v>25</v>
      </c>
      <c r="C37" s="124"/>
      <c r="D37" s="124"/>
      <c r="E37" s="124"/>
      <c r="F37" s="125"/>
      <c r="G37" s="15"/>
      <c r="H37" s="40">
        <f>SUM(H5,H13)</f>
        <v>313947.62</v>
      </c>
    </row>
  </sheetData>
  <sheetProtection/>
  <mergeCells count="5">
    <mergeCell ref="F1:H1"/>
    <mergeCell ref="B2:H2"/>
    <mergeCell ref="B37:F37"/>
    <mergeCell ref="B13:G13"/>
    <mergeCell ref="B5:G5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D19" sqref="D19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18" customWidth="1"/>
    <col min="9" max="9" width="12.75390625" style="18" customWidth="1"/>
    <col min="10" max="10" width="3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2:13" ht="15.75" customHeight="1">
      <c r="L1" s="152" t="s">
        <v>130</v>
      </c>
      <c r="M1" s="152"/>
    </row>
    <row r="2" spans="12:13" ht="21" customHeight="1">
      <c r="L2" s="152"/>
      <c r="M2" s="152"/>
    </row>
    <row r="3" spans="12:13" ht="17.25" customHeight="1">
      <c r="L3" s="152"/>
      <c r="M3" s="152"/>
    </row>
    <row r="4" spans="1:13" ht="15">
      <c r="A4" s="168" t="s">
        <v>56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</row>
    <row r="5" spans="1:13" ht="10.5" customHeight="1">
      <c r="A5" s="3"/>
      <c r="B5" s="3"/>
      <c r="C5" s="3"/>
      <c r="D5" s="3"/>
      <c r="E5" s="3"/>
      <c r="F5" s="3"/>
      <c r="G5" s="3"/>
      <c r="H5" s="16"/>
      <c r="I5" s="16"/>
      <c r="J5" s="3"/>
      <c r="K5" s="3"/>
      <c r="L5" s="3"/>
      <c r="M5" s="2" t="s">
        <v>14</v>
      </c>
    </row>
    <row r="6" spans="1:13" s="24" customFormat="1" ht="13.5" customHeight="1">
      <c r="A6" s="169" t="s">
        <v>18</v>
      </c>
      <c r="B6" s="169" t="s">
        <v>8</v>
      </c>
      <c r="C6" s="169" t="s">
        <v>13</v>
      </c>
      <c r="D6" s="153" t="s">
        <v>28</v>
      </c>
      <c r="E6" s="153" t="s">
        <v>19</v>
      </c>
      <c r="F6" s="153" t="s">
        <v>22</v>
      </c>
      <c r="G6" s="153"/>
      <c r="H6" s="153"/>
      <c r="I6" s="153"/>
      <c r="J6" s="153"/>
      <c r="K6" s="153"/>
      <c r="L6" s="153"/>
      <c r="M6" s="153" t="s">
        <v>20</v>
      </c>
    </row>
    <row r="7" spans="1:13" s="24" customFormat="1" ht="15" customHeight="1">
      <c r="A7" s="169"/>
      <c r="B7" s="169"/>
      <c r="C7" s="169"/>
      <c r="D7" s="153"/>
      <c r="E7" s="153"/>
      <c r="F7" s="153" t="s">
        <v>59</v>
      </c>
      <c r="G7" s="153" t="s">
        <v>12</v>
      </c>
      <c r="H7" s="153"/>
      <c r="I7" s="153"/>
      <c r="J7" s="153"/>
      <c r="K7" s="153"/>
      <c r="L7" s="153"/>
      <c r="M7" s="153"/>
    </row>
    <row r="8" spans="1:13" s="24" customFormat="1" ht="12.75" customHeight="1">
      <c r="A8" s="169"/>
      <c r="B8" s="169"/>
      <c r="C8" s="169"/>
      <c r="D8" s="153"/>
      <c r="E8" s="153"/>
      <c r="F8" s="153"/>
      <c r="G8" s="153" t="s">
        <v>26</v>
      </c>
      <c r="H8" s="162" t="s">
        <v>23</v>
      </c>
      <c r="I8" s="76" t="s">
        <v>11</v>
      </c>
      <c r="J8" s="154" t="s">
        <v>27</v>
      </c>
      <c r="K8" s="155"/>
      <c r="L8" s="153" t="s">
        <v>24</v>
      </c>
      <c r="M8" s="153"/>
    </row>
    <row r="9" spans="1:13" s="24" customFormat="1" ht="19.5" customHeight="1">
      <c r="A9" s="169"/>
      <c r="B9" s="169"/>
      <c r="C9" s="169"/>
      <c r="D9" s="153"/>
      <c r="E9" s="153"/>
      <c r="F9" s="153"/>
      <c r="G9" s="153"/>
      <c r="H9" s="162"/>
      <c r="I9" s="160" t="s">
        <v>32</v>
      </c>
      <c r="J9" s="156"/>
      <c r="K9" s="157"/>
      <c r="L9" s="153"/>
      <c r="M9" s="153"/>
    </row>
    <row r="10" spans="1:13" s="24" customFormat="1" ht="32.25" customHeight="1">
      <c r="A10" s="169"/>
      <c r="B10" s="169"/>
      <c r="C10" s="169"/>
      <c r="D10" s="153"/>
      <c r="E10" s="153"/>
      <c r="F10" s="153"/>
      <c r="G10" s="153"/>
      <c r="H10" s="162"/>
      <c r="I10" s="161"/>
      <c r="J10" s="158"/>
      <c r="K10" s="159"/>
      <c r="L10" s="153"/>
      <c r="M10" s="153"/>
    </row>
    <row r="11" spans="1:13" ht="12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5</v>
      </c>
      <c r="G11" s="4">
        <v>6</v>
      </c>
      <c r="H11" s="17">
        <v>7</v>
      </c>
      <c r="I11" s="19">
        <v>8</v>
      </c>
      <c r="J11" s="163">
        <v>9</v>
      </c>
      <c r="K11" s="164"/>
      <c r="L11" s="4">
        <v>10</v>
      </c>
      <c r="M11" s="4">
        <v>11</v>
      </c>
    </row>
    <row r="12" spans="1:13" s="74" customFormat="1" ht="50.25" customHeight="1">
      <c r="A12" s="77">
        <v>1</v>
      </c>
      <c r="B12" s="78">
        <v>10</v>
      </c>
      <c r="C12" s="79">
        <v>1010</v>
      </c>
      <c r="D12" s="80" t="s">
        <v>78</v>
      </c>
      <c r="E12" s="81"/>
      <c r="F12" s="82">
        <v>0</v>
      </c>
      <c r="G12" s="82">
        <v>0</v>
      </c>
      <c r="H12" s="82">
        <v>0</v>
      </c>
      <c r="I12" s="83"/>
      <c r="J12" s="84" t="s">
        <v>21</v>
      </c>
      <c r="K12" s="99"/>
      <c r="L12" s="82">
        <v>0</v>
      </c>
      <c r="M12" s="86" t="s">
        <v>0</v>
      </c>
    </row>
    <row r="13" spans="1:13" s="63" customFormat="1" ht="54.75" customHeight="1">
      <c r="A13" s="77">
        <v>2</v>
      </c>
      <c r="B13" s="78">
        <v>600</v>
      </c>
      <c r="C13" s="79">
        <v>60016</v>
      </c>
      <c r="D13" s="80" t="s">
        <v>129</v>
      </c>
      <c r="E13" s="81"/>
      <c r="F13" s="82">
        <v>20957.34</v>
      </c>
      <c r="G13" s="82">
        <v>20957.34</v>
      </c>
      <c r="H13" s="81"/>
      <c r="I13" s="83"/>
      <c r="J13" s="84" t="s">
        <v>21</v>
      </c>
      <c r="K13" s="85"/>
      <c r="L13" s="82">
        <v>0</v>
      </c>
      <c r="M13" s="86" t="s">
        <v>0</v>
      </c>
    </row>
    <row r="14" spans="1:13" s="74" customFormat="1" ht="14.25" customHeight="1">
      <c r="A14" s="135">
        <v>3</v>
      </c>
      <c r="B14" s="138">
        <v>600</v>
      </c>
      <c r="C14" s="138">
        <v>60017</v>
      </c>
      <c r="D14" s="141" t="s">
        <v>82</v>
      </c>
      <c r="E14" s="81"/>
      <c r="F14" s="132">
        <v>94000</v>
      </c>
      <c r="G14" s="144">
        <v>64000</v>
      </c>
      <c r="H14" s="129"/>
      <c r="I14" s="129"/>
      <c r="J14" s="84" t="s">
        <v>117</v>
      </c>
      <c r="K14" s="85"/>
      <c r="L14" s="132">
        <v>0</v>
      </c>
      <c r="M14" s="135" t="s">
        <v>0</v>
      </c>
    </row>
    <row r="15" spans="1:13" s="74" customFormat="1" ht="14.25" customHeight="1">
      <c r="A15" s="136"/>
      <c r="B15" s="139"/>
      <c r="C15" s="139"/>
      <c r="D15" s="142"/>
      <c r="E15" s="81"/>
      <c r="F15" s="133"/>
      <c r="G15" s="145"/>
      <c r="H15" s="130"/>
      <c r="I15" s="130"/>
      <c r="J15" s="84" t="s">
        <v>85</v>
      </c>
      <c r="K15" s="100">
        <v>30000</v>
      </c>
      <c r="L15" s="133"/>
      <c r="M15" s="136"/>
    </row>
    <row r="16" spans="1:13" s="74" customFormat="1" ht="14.25" customHeight="1">
      <c r="A16" s="136"/>
      <c r="B16" s="139"/>
      <c r="C16" s="139"/>
      <c r="D16" s="142"/>
      <c r="E16" s="81"/>
      <c r="F16" s="133"/>
      <c r="G16" s="145"/>
      <c r="H16" s="130"/>
      <c r="I16" s="130"/>
      <c r="J16" s="84" t="s">
        <v>86</v>
      </c>
      <c r="K16" s="85"/>
      <c r="L16" s="133"/>
      <c r="M16" s="136"/>
    </row>
    <row r="17" spans="1:13" s="74" customFormat="1" ht="14.25" customHeight="1">
      <c r="A17" s="137"/>
      <c r="B17" s="140"/>
      <c r="C17" s="140"/>
      <c r="D17" s="143"/>
      <c r="E17" s="81"/>
      <c r="F17" s="134"/>
      <c r="G17" s="146"/>
      <c r="H17" s="131"/>
      <c r="I17" s="131"/>
      <c r="J17" s="84" t="s">
        <v>87</v>
      </c>
      <c r="K17" s="85"/>
      <c r="L17" s="134"/>
      <c r="M17" s="137"/>
    </row>
    <row r="18" spans="1:13" s="63" customFormat="1" ht="54.75" customHeight="1">
      <c r="A18" s="77">
        <v>4</v>
      </c>
      <c r="B18" s="78">
        <v>600</v>
      </c>
      <c r="C18" s="79">
        <v>60017</v>
      </c>
      <c r="D18" s="80" t="s">
        <v>80</v>
      </c>
      <c r="E18" s="81"/>
      <c r="F18" s="82">
        <v>20000</v>
      </c>
      <c r="G18" s="82">
        <v>20000</v>
      </c>
      <c r="H18" s="81"/>
      <c r="I18" s="83"/>
      <c r="J18" s="84" t="s">
        <v>21</v>
      </c>
      <c r="K18" s="85"/>
      <c r="L18" s="82">
        <v>0</v>
      </c>
      <c r="M18" s="86" t="s">
        <v>0</v>
      </c>
    </row>
    <row r="19" spans="1:13" s="75" customFormat="1" ht="78" customHeight="1">
      <c r="A19" s="77">
        <v>5</v>
      </c>
      <c r="B19" s="87">
        <v>600</v>
      </c>
      <c r="C19" s="87">
        <v>60095</v>
      </c>
      <c r="D19" s="88" t="s">
        <v>69</v>
      </c>
      <c r="E19" s="89"/>
      <c r="F19" s="90">
        <v>0</v>
      </c>
      <c r="G19" s="91">
        <v>0</v>
      </c>
      <c r="H19" s="92"/>
      <c r="I19" s="92"/>
      <c r="J19" s="84" t="s">
        <v>21</v>
      </c>
      <c r="K19" s="93"/>
      <c r="L19" s="82">
        <v>0</v>
      </c>
      <c r="M19" s="86" t="s">
        <v>0</v>
      </c>
    </row>
    <row r="20" spans="1:13" s="7" customFormat="1" ht="53.25" customHeight="1">
      <c r="A20" s="77">
        <v>6</v>
      </c>
      <c r="B20" s="87">
        <v>750</v>
      </c>
      <c r="C20" s="87">
        <v>75023</v>
      </c>
      <c r="D20" s="88" t="s">
        <v>77</v>
      </c>
      <c r="E20" s="89"/>
      <c r="F20" s="90">
        <v>30000</v>
      </c>
      <c r="G20" s="91">
        <v>30000</v>
      </c>
      <c r="H20" s="92"/>
      <c r="I20" s="92"/>
      <c r="J20" s="84" t="s">
        <v>21</v>
      </c>
      <c r="K20" s="93"/>
      <c r="L20" s="82">
        <v>0</v>
      </c>
      <c r="M20" s="86" t="s">
        <v>0</v>
      </c>
    </row>
    <row r="21" spans="1:13" s="7" customFormat="1" ht="57" customHeight="1">
      <c r="A21" s="77">
        <v>7</v>
      </c>
      <c r="B21" s="87">
        <v>801</v>
      </c>
      <c r="C21" s="87">
        <v>80101</v>
      </c>
      <c r="D21" s="88" t="s">
        <v>128</v>
      </c>
      <c r="E21" s="89"/>
      <c r="F21" s="90">
        <v>110000</v>
      </c>
      <c r="G21" s="91">
        <v>110000</v>
      </c>
      <c r="H21" s="92"/>
      <c r="I21" s="92"/>
      <c r="J21" s="84" t="s">
        <v>21</v>
      </c>
      <c r="K21" s="93"/>
      <c r="L21" s="82">
        <v>0</v>
      </c>
      <c r="M21" s="86" t="s">
        <v>0</v>
      </c>
    </row>
    <row r="22" spans="1:13" s="7" customFormat="1" ht="54.75" customHeight="1">
      <c r="A22" s="77">
        <v>8</v>
      </c>
      <c r="B22" s="87">
        <v>801</v>
      </c>
      <c r="C22" s="87">
        <v>80104</v>
      </c>
      <c r="D22" s="88" t="s">
        <v>76</v>
      </c>
      <c r="E22" s="89"/>
      <c r="F22" s="90">
        <v>70000</v>
      </c>
      <c r="G22" s="91">
        <v>70000</v>
      </c>
      <c r="H22" s="92"/>
      <c r="I22" s="92"/>
      <c r="J22" s="84" t="s">
        <v>21</v>
      </c>
      <c r="K22" s="93"/>
      <c r="L22" s="82">
        <v>0</v>
      </c>
      <c r="M22" s="86" t="s">
        <v>0</v>
      </c>
    </row>
    <row r="23" spans="1:13" ht="63" customHeight="1">
      <c r="A23" s="77">
        <v>9</v>
      </c>
      <c r="B23" s="78">
        <v>900</v>
      </c>
      <c r="C23" s="79">
        <v>90015</v>
      </c>
      <c r="D23" s="94" t="s">
        <v>67</v>
      </c>
      <c r="E23" s="81"/>
      <c r="F23" s="82">
        <v>16000</v>
      </c>
      <c r="G23" s="82">
        <v>16000</v>
      </c>
      <c r="H23" s="81"/>
      <c r="I23" s="83"/>
      <c r="J23" s="84" t="s">
        <v>21</v>
      </c>
      <c r="K23" s="85"/>
      <c r="L23" s="82">
        <v>0</v>
      </c>
      <c r="M23" s="86" t="s">
        <v>0</v>
      </c>
    </row>
    <row r="24" spans="1:13" s="74" customFormat="1" ht="51.75" customHeight="1">
      <c r="A24" s="77">
        <v>10</v>
      </c>
      <c r="B24" s="78">
        <v>900</v>
      </c>
      <c r="C24" s="79">
        <v>90015</v>
      </c>
      <c r="D24" s="80" t="s">
        <v>124</v>
      </c>
      <c r="E24" s="81"/>
      <c r="F24" s="82">
        <v>10000</v>
      </c>
      <c r="G24" s="82">
        <v>10000</v>
      </c>
      <c r="H24" s="81"/>
      <c r="I24" s="83"/>
      <c r="J24" s="84" t="s">
        <v>21</v>
      </c>
      <c r="K24" s="85"/>
      <c r="L24" s="82">
        <v>0</v>
      </c>
      <c r="M24" s="86" t="s">
        <v>0</v>
      </c>
    </row>
    <row r="25" spans="1:13" s="74" customFormat="1" ht="51.75" customHeight="1">
      <c r="A25" s="77">
        <v>11</v>
      </c>
      <c r="B25" s="78">
        <v>900</v>
      </c>
      <c r="C25" s="79">
        <v>90015</v>
      </c>
      <c r="D25" s="80" t="s">
        <v>71</v>
      </c>
      <c r="E25" s="81"/>
      <c r="F25" s="82">
        <v>10000</v>
      </c>
      <c r="G25" s="82">
        <v>10000</v>
      </c>
      <c r="H25" s="81"/>
      <c r="I25" s="83"/>
      <c r="J25" s="84" t="s">
        <v>21</v>
      </c>
      <c r="K25" s="85"/>
      <c r="L25" s="82">
        <v>0</v>
      </c>
      <c r="M25" s="86" t="s">
        <v>0</v>
      </c>
    </row>
    <row r="26" spans="1:13" ht="64.5" customHeight="1">
      <c r="A26" s="77">
        <v>12</v>
      </c>
      <c r="B26" s="78">
        <v>900</v>
      </c>
      <c r="C26" s="79">
        <v>90015</v>
      </c>
      <c r="D26" s="80" t="s">
        <v>72</v>
      </c>
      <c r="E26" s="81"/>
      <c r="F26" s="82">
        <v>10000</v>
      </c>
      <c r="G26" s="82">
        <v>10000</v>
      </c>
      <c r="H26" s="81"/>
      <c r="I26" s="83"/>
      <c r="J26" s="84" t="s">
        <v>21</v>
      </c>
      <c r="K26" s="85"/>
      <c r="L26" s="82">
        <v>0</v>
      </c>
      <c r="M26" s="86" t="s">
        <v>0</v>
      </c>
    </row>
    <row r="27" spans="1:13" s="63" customFormat="1" ht="66" customHeight="1">
      <c r="A27" s="77">
        <v>13</v>
      </c>
      <c r="B27" s="78">
        <v>900</v>
      </c>
      <c r="C27" s="79">
        <v>90015</v>
      </c>
      <c r="D27" s="80" t="s">
        <v>81</v>
      </c>
      <c r="E27" s="81"/>
      <c r="F27" s="82">
        <v>5000</v>
      </c>
      <c r="G27" s="82">
        <v>5000</v>
      </c>
      <c r="H27" s="81"/>
      <c r="I27" s="83"/>
      <c r="J27" s="84" t="s">
        <v>21</v>
      </c>
      <c r="K27" s="85"/>
      <c r="L27" s="82">
        <v>0</v>
      </c>
      <c r="M27" s="86" t="s">
        <v>0</v>
      </c>
    </row>
    <row r="28" spans="1:13" s="63" customFormat="1" ht="54" customHeight="1">
      <c r="A28" s="77">
        <v>14</v>
      </c>
      <c r="B28" s="86">
        <v>921</v>
      </c>
      <c r="C28" s="86">
        <v>92195</v>
      </c>
      <c r="D28" s="80" t="s">
        <v>66</v>
      </c>
      <c r="E28" s="81"/>
      <c r="F28" s="82">
        <v>5000</v>
      </c>
      <c r="G28" s="82">
        <v>5000</v>
      </c>
      <c r="H28" s="81"/>
      <c r="I28" s="83"/>
      <c r="J28" s="84" t="s">
        <v>21</v>
      </c>
      <c r="K28" s="85"/>
      <c r="L28" s="82">
        <v>0</v>
      </c>
      <c r="M28" s="86" t="s">
        <v>0</v>
      </c>
    </row>
    <row r="29" spans="1:13" s="63" customFormat="1" ht="53.25" customHeight="1">
      <c r="A29" s="77">
        <v>15</v>
      </c>
      <c r="B29" s="78">
        <v>926</v>
      </c>
      <c r="C29" s="79">
        <v>92601</v>
      </c>
      <c r="D29" s="95" t="s">
        <v>100</v>
      </c>
      <c r="E29" s="81"/>
      <c r="F29" s="82">
        <v>60000</v>
      </c>
      <c r="G29" s="82">
        <v>60000</v>
      </c>
      <c r="H29" s="81"/>
      <c r="I29" s="83"/>
      <c r="J29" s="84" t="s">
        <v>21</v>
      </c>
      <c r="K29" s="85"/>
      <c r="L29" s="82">
        <v>0</v>
      </c>
      <c r="M29" s="86" t="s">
        <v>0</v>
      </c>
    </row>
    <row r="30" spans="1:13" s="63" customFormat="1" ht="66.75" customHeight="1">
      <c r="A30" s="77">
        <v>16</v>
      </c>
      <c r="B30" s="78">
        <v>926</v>
      </c>
      <c r="C30" s="79">
        <v>92695</v>
      </c>
      <c r="D30" s="95" t="s">
        <v>68</v>
      </c>
      <c r="E30" s="81"/>
      <c r="F30" s="82">
        <v>19317.17</v>
      </c>
      <c r="G30" s="82">
        <v>19317.17</v>
      </c>
      <c r="H30" s="81"/>
      <c r="I30" s="83"/>
      <c r="J30" s="84" t="s">
        <v>21</v>
      </c>
      <c r="K30" s="85"/>
      <c r="L30" s="82">
        <v>0</v>
      </c>
      <c r="M30" s="86" t="s">
        <v>0</v>
      </c>
    </row>
    <row r="31" spans="1:13" s="63" customFormat="1" ht="18.75" customHeight="1">
      <c r="A31" s="135">
        <v>17</v>
      </c>
      <c r="B31" s="151">
        <v>926</v>
      </c>
      <c r="C31" s="151">
        <v>92695</v>
      </c>
      <c r="D31" s="150" t="s">
        <v>99</v>
      </c>
      <c r="E31" s="81"/>
      <c r="F31" s="147">
        <v>27465.44</v>
      </c>
      <c r="G31" s="147">
        <v>13215.44</v>
      </c>
      <c r="H31" s="81"/>
      <c r="I31" s="83"/>
      <c r="J31" s="84" t="s">
        <v>84</v>
      </c>
      <c r="K31" s="100"/>
      <c r="L31" s="147">
        <v>0</v>
      </c>
      <c r="M31" s="151" t="s">
        <v>0</v>
      </c>
    </row>
    <row r="32" spans="1:13" s="63" customFormat="1" ht="18.75" customHeight="1">
      <c r="A32" s="136"/>
      <c r="B32" s="148"/>
      <c r="C32" s="148"/>
      <c r="D32" s="142"/>
      <c r="E32" s="81"/>
      <c r="F32" s="148"/>
      <c r="G32" s="148"/>
      <c r="H32" s="81"/>
      <c r="I32" s="83"/>
      <c r="J32" s="84" t="s">
        <v>85</v>
      </c>
      <c r="K32" s="100">
        <v>8000</v>
      </c>
      <c r="L32" s="148"/>
      <c r="M32" s="148"/>
    </row>
    <row r="33" spans="1:13" s="63" customFormat="1" ht="18.75" customHeight="1">
      <c r="A33" s="136"/>
      <c r="B33" s="148"/>
      <c r="C33" s="148"/>
      <c r="D33" s="142"/>
      <c r="E33" s="81"/>
      <c r="F33" s="148"/>
      <c r="G33" s="148"/>
      <c r="H33" s="81"/>
      <c r="I33" s="83"/>
      <c r="J33" s="84" t="s">
        <v>86</v>
      </c>
      <c r="K33" s="100"/>
      <c r="L33" s="148"/>
      <c r="M33" s="148"/>
    </row>
    <row r="34" spans="1:13" s="63" customFormat="1" ht="18.75" customHeight="1">
      <c r="A34" s="137"/>
      <c r="B34" s="149"/>
      <c r="C34" s="149"/>
      <c r="D34" s="143"/>
      <c r="E34" s="81"/>
      <c r="F34" s="149"/>
      <c r="G34" s="149"/>
      <c r="H34" s="81"/>
      <c r="I34" s="83"/>
      <c r="J34" s="84" t="s">
        <v>87</v>
      </c>
      <c r="K34" s="100">
        <v>6250</v>
      </c>
      <c r="L34" s="149"/>
      <c r="M34" s="149"/>
    </row>
    <row r="35" spans="1:13" s="63" customFormat="1" ht="57" customHeight="1">
      <c r="A35" s="77">
        <v>18</v>
      </c>
      <c r="B35" s="78">
        <v>926</v>
      </c>
      <c r="C35" s="79">
        <v>92695</v>
      </c>
      <c r="D35" s="80" t="s">
        <v>70</v>
      </c>
      <c r="E35" s="81"/>
      <c r="F35" s="82">
        <v>5627</v>
      </c>
      <c r="G35" s="82">
        <v>5627</v>
      </c>
      <c r="H35" s="81"/>
      <c r="I35" s="83"/>
      <c r="J35" s="84" t="s">
        <v>21</v>
      </c>
      <c r="K35" s="85"/>
      <c r="L35" s="82">
        <v>0</v>
      </c>
      <c r="M35" s="86" t="s">
        <v>0</v>
      </c>
    </row>
    <row r="36" spans="1:13" ht="66.75" customHeight="1">
      <c r="A36" s="77">
        <v>19</v>
      </c>
      <c r="B36" s="78">
        <v>926</v>
      </c>
      <c r="C36" s="79">
        <v>92695</v>
      </c>
      <c r="D36" s="80" t="s">
        <v>73</v>
      </c>
      <c r="E36" s="81"/>
      <c r="F36" s="82">
        <v>4000</v>
      </c>
      <c r="G36" s="82">
        <v>4000</v>
      </c>
      <c r="H36" s="81"/>
      <c r="I36" s="83"/>
      <c r="J36" s="84" t="s">
        <v>21</v>
      </c>
      <c r="K36" s="85"/>
      <c r="L36" s="82">
        <v>0</v>
      </c>
      <c r="M36" s="86" t="s">
        <v>0</v>
      </c>
    </row>
    <row r="37" spans="1:13" s="63" customFormat="1" ht="54.75" customHeight="1">
      <c r="A37" s="77">
        <v>20</v>
      </c>
      <c r="B37" s="78">
        <v>900</v>
      </c>
      <c r="C37" s="79">
        <v>90095</v>
      </c>
      <c r="D37" s="80" t="s">
        <v>122</v>
      </c>
      <c r="E37" s="81"/>
      <c r="F37" s="82">
        <v>12000</v>
      </c>
      <c r="G37" s="82">
        <v>12000</v>
      </c>
      <c r="H37" s="81"/>
      <c r="I37" s="83"/>
      <c r="J37" s="84" t="s">
        <v>21</v>
      </c>
      <c r="K37" s="85"/>
      <c r="L37" s="82">
        <v>0</v>
      </c>
      <c r="M37" s="86" t="s">
        <v>0</v>
      </c>
    </row>
    <row r="38" spans="1:13" s="63" customFormat="1" ht="51.75" customHeight="1">
      <c r="A38" s="77">
        <v>21</v>
      </c>
      <c r="B38" s="78">
        <v>750</v>
      </c>
      <c r="C38" s="79">
        <v>75095</v>
      </c>
      <c r="D38" s="80" t="s">
        <v>123</v>
      </c>
      <c r="E38" s="81"/>
      <c r="F38" s="82">
        <v>5000</v>
      </c>
      <c r="G38" s="82">
        <v>5000</v>
      </c>
      <c r="H38" s="81"/>
      <c r="I38" s="83"/>
      <c r="J38" s="84" t="s">
        <v>21</v>
      </c>
      <c r="K38" s="85"/>
      <c r="L38" s="82">
        <v>0</v>
      </c>
      <c r="M38" s="86" t="s">
        <v>0</v>
      </c>
    </row>
    <row r="39" spans="1:13" s="75" customFormat="1" ht="75.75" customHeight="1">
      <c r="A39" s="77">
        <v>22</v>
      </c>
      <c r="B39" s="87">
        <v>600</v>
      </c>
      <c r="C39" s="87">
        <v>60016</v>
      </c>
      <c r="D39" s="88" t="s">
        <v>120</v>
      </c>
      <c r="E39" s="89"/>
      <c r="F39" s="90">
        <v>21000</v>
      </c>
      <c r="G39" s="91">
        <v>21000</v>
      </c>
      <c r="H39" s="92"/>
      <c r="I39" s="92"/>
      <c r="J39" s="84" t="s">
        <v>21</v>
      </c>
      <c r="K39" s="93"/>
      <c r="L39" s="82">
        <v>0</v>
      </c>
      <c r="M39" s="86" t="s">
        <v>0</v>
      </c>
    </row>
    <row r="40" spans="1:13" ht="18.75" customHeight="1">
      <c r="A40" s="165" t="s">
        <v>25</v>
      </c>
      <c r="B40" s="166"/>
      <c r="C40" s="166"/>
      <c r="D40" s="167"/>
      <c r="E40" s="96">
        <f>SUM(E14:E36)</f>
        <v>0</v>
      </c>
      <c r="F40" s="97">
        <f>SUM(F12:F39)</f>
        <v>555366.95</v>
      </c>
      <c r="G40" s="97">
        <f aca="true" t="shared" si="0" ref="G40:L40">SUM(G12:G39)</f>
        <v>511116.94999999995</v>
      </c>
      <c r="H40" s="97">
        <f t="shared" si="0"/>
        <v>0</v>
      </c>
      <c r="I40" s="97">
        <f t="shared" si="0"/>
        <v>0</v>
      </c>
      <c r="J40" s="97"/>
      <c r="K40" s="97">
        <f t="shared" si="0"/>
        <v>44250</v>
      </c>
      <c r="L40" s="97">
        <f t="shared" si="0"/>
        <v>0</v>
      </c>
      <c r="M40" s="98" t="s">
        <v>17</v>
      </c>
    </row>
    <row r="41" spans="1:12" s="11" customFormat="1" ht="10.5" customHeight="1">
      <c r="A41" s="11" t="s">
        <v>4</v>
      </c>
      <c r="F41" s="12"/>
      <c r="H41" s="12"/>
      <c r="I41" s="12"/>
      <c r="L41" s="11" t="s">
        <v>1</v>
      </c>
    </row>
    <row r="42" spans="1:9" s="11" customFormat="1" ht="11.25">
      <c r="A42" s="11" t="s">
        <v>5</v>
      </c>
      <c r="F42" s="12"/>
      <c r="H42" s="12"/>
      <c r="I42" s="12"/>
    </row>
    <row r="43" spans="1:9" s="11" customFormat="1" ht="11.25">
      <c r="A43" s="11" t="s">
        <v>6</v>
      </c>
      <c r="F43" s="12"/>
      <c r="H43" s="12"/>
      <c r="I43" s="12"/>
    </row>
    <row r="44" spans="1:9" s="11" customFormat="1" ht="11.25">
      <c r="A44" s="11" t="s">
        <v>75</v>
      </c>
      <c r="F44" s="12"/>
      <c r="H44" s="12"/>
      <c r="I44" s="12"/>
    </row>
    <row r="45" spans="1:9" s="11" customFormat="1" ht="11.25">
      <c r="A45" s="11" t="s">
        <v>74</v>
      </c>
      <c r="F45" s="12"/>
      <c r="H45" s="12"/>
      <c r="I45" s="12"/>
    </row>
  </sheetData>
  <sheetProtection/>
  <mergeCells count="36">
    <mergeCell ref="J11:K11"/>
    <mergeCell ref="A40:D40"/>
    <mergeCell ref="A4:M4"/>
    <mergeCell ref="A6:A10"/>
    <mergeCell ref="B6:B10"/>
    <mergeCell ref="C6:C10"/>
    <mergeCell ref="D6:D10"/>
    <mergeCell ref="F6:L6"/>
    <mergeCell ref="G8:G10"/>
    <mergeCell ref="M31:M34"/>
    <mergeCell ref="A31:A34"/>
    <mergeCell ref="L1:M3"/>
    <mergeCell ref="E6:E10"/>
    <mergeCell ref="F7:F10"/>
    <mergeCell ref="L8:L10"/>
    <mergeCell ref="G7:L7"/>
    <mergeCell ref="J8:K10"/>
    <mergeCell ref="I9:I10"/>
    <mergeCell ref="H8:H10"/>
    <mergeCell ref="M6:M10"/>
    <mergeCell ref="L31:L34"/>
    <mergeCell ref="G31:G34"/>
    <mergeCell ref="F31:F34"/>
    <mergeCell ref="D31:D34"/>
    <mergeCell ref="C31:C34"/>
    <mergeCell ref="B31:B34"/>
    <mergeCell ref="H14:H17"/>
    <mergeCell ref="I14:I17"/>
    <mergeCell ref="L14:L17"/>
    <mergeCell ref="M14:M17"/>
    <mergeCell ref="A14:A17"/>
    <mergeCell ref="B14:B17"/>
    <mergeCell ref="C14:C17"/>
    <mergeCell ref="D14:D17"/>
    <mergeCell ref="F14:F17"/>
    <mergeCell ref="G14:G17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85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Danuta Barwicka</cp:lastModifiedBy>
  <cp:lastPrinted>2016-10-20T11:56:44Z</cp:lastPrinted>
  <dcterms:created xsi:type="dcterms:W3CDTF">1998-12-09T13:02:10Z</dcterms:created>
  <dcterms:modified xsi:type="dcterms:W3CDTF">2016-10-20T11:57:05Z</dcterms:modified>
  <cp:category/>
  <cp:version/>
  <cp:contentType/>
  <cp:contentStatus/>
</cp:coreProperties>
</file>