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9735" tabRatio="768" activeTab="0"/>
  </bookViews>
  <sheets>
    <sheet name="ZAŁĄCZNIK NR 6" sheetId="1" r:id="rId1"/>
    <sheet name="ZAŁĄCZNIK NR 3  " sheetId="2" r:id="rId2"/>
    <sheet name="ZAŁĄCZNIK NR 7" sheetId="3" r:id="rId3"/>
    <sheet name="ZAŁĄCZNIK NR 4" sheetId="4" r:id="rId4"/>
    <sheet name="ZAŁĄCZNIK NR 5" sheetId="5" r:id="rId5"/>
    <sheet name="Arkusz1" sheetId="6" state="hidden" r:id="rId6"/>
  </sheets>
  <definedNames>
    <definedName name="_xlnm.Print_Area" localSheetId="0">'ZAŁĄCZNIK NR 6'!$A$2:$F$30</definedName>
    <definedName name="_xlnm.Print_Titles" localSheetId="1">'ZAŁĄCZNIK NR 3  '!$6:$12</definedName>
    <definedName name="_xlnm.Print_Titles" localSheetId="2">'ZAŁĄCZNIK NR 7'!$4:$5</definedName>
  </definedNames>
  <calcPr fullCalcOnLoad="1"/>
</workbook>
</file>

<file path=xl/sharedStrings.xml><?xml version="1.0" encoding="utf-8"?>
<sst xmlns="http://schemas.openxmlformats.org/spreadsheetml/2006/main" count="318" uniqueCount="173">
  <si>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</si>
  <si>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</si>
  <si>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</si>
  <si>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</si>
  <si>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</si>
  <si>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</si>
  <si>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</si>
  <si>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</si>
  <si>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</si>
  <si>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</si>
  <si>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</si>
  <si>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</si>
  <si>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</si>
  <si>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</si>
  <si>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</si>
  <si>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</si>
  <si>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</si>
  <si>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</si>
  <si>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</si>
  <si>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</si>
  <si>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</si>
  <si>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</si>
  <si>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</si>
  <si>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</si>
  <si>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</si>
  <si>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</si>
  <si>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</si>
  <si>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</si>
  <si>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</si>
  <si>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</si>
  <si>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</si>
  <si>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</si>
  <si>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</si>
  <si>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</si>
  <si>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</si>
  <si>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</si>
  <si>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</si>
  <si>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</si>
  <si>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</si>
  <si>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</si>
  <si>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</si>
  <si>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</si>
  <si>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</si>
  <si>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</si>
  <si>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</si>
  <si>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</si>
  <si>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</si>
  <si>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</si>
  <si>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</si>
  <si>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</si>
  <si>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</si>
  <si>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</si>
  <si>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</si>
  <si>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</si>
  <si>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</si>
  <si>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</si>
  <si>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</si>
  <si>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</si>
  <si>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</si>
  <si>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</si>
  <si>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</si>
  <si>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</si>
  <si>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</si>
  <si>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</si>
  <si>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</si>
  <si>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 xml:space="preserve">Nazwa jednostki otrzymujacej dotacje 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</si>
  <si>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</si>
  <si>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</si>
  <si>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</si>
  <si>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</si>
  <si>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</si>
  <si>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</si>
  <si>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</si>
  <si>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</si>
  <si>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Papiery wartościowe (obligacje) których zbywalność jest ograniczona</t>
  </si>
  <si>
    <t>3.1</t>
  </si>
  <si>
    <t>Nadwyżka  z lat ubiegłych</t>
  </si>
  <si>
    <t>§ 950</t>
  </si>
  <si>
    <t>Spłata pożyczek udzielonych</t>
  </si>
  <si>
    <t>Przelewy na rachunki lokat</t>
  </si>
  <si>
    <t>Wykup obligacji komunalnych, których zbywalność jest ograniczona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</si>
  <si>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</si>
  <si>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</si>
  <si>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</si>
  <si>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</si>
  <si>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</si>
  <si>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</si>
  <si>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</si>
  <si>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</si>
  <si>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</si>
  <si>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</si>
  <si>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</si>
  <si>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</si>
  <si>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</si>
  <si>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</si>
  <si>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</si>
  <si>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</si>
  <si>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</si>
  <si>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</si>
  <si>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</si>
  <si>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</si>
  <si>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</si>
  <si>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 xml:space="preserve">Kwota </t>
  </si>
  <si>
    <t>§ 941-944</t>
  </si>
  <si>
    <t>Opracowanie planów zagospodarownia przestrzennego</t>
  </si>
  <si>
    <t>kredyty i pożyczki zaciągnięte na realizację  zadania pod refundację wydatków</t>
  </si>
  <si>
    <t>Wolne środki art. 217 ust. 2 pkt. 6 u.f.p.</t>
  </si>
  <si>
    <t>Wykup obligacji komunalnych, których zbywalność jest ograniczona wyemitowanych  w związku z zawarciem umowy z podmiotem dysponującym środkami pochodzącymi z budżet U.E.</t>
  </si>
  <si>
    <t>Wykup papierów wartosciowych dopuszczonych do obrotu zorganizowanego, czyli takie, dla których istnieje płynny rynek wtórny</t>
  </si>
  <si>
    <t>Jednostka otrzymująca dotacje</t>
  </si>
  <si>
    <t xml:space="preserve">Gminy -Jednostki Samorządu Terytorialnego </t>
  </si>
  <si>
    <t xml:space="preserve">C. Inne źródła </t>
  </si>
  <si>
    <t xml:space="preserve">Rozbudowa drogi gminnej w msc. Skarżysko Kościelne I, ul. Leśna (379004T) </t>
  </si>
  <si>
    <t>Rozbudowa drogi gminnej w msc. Skarżysko Kościelne I, ul. Spacerowa (379003T)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</si>
  <si>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</si>
  <si>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rok budżetowy 2017 (7+8+10+11)</t>
  </si>
  <si>
    <t>dotacje i środki pochodzące z innych źr.*</t>
  </si>
  <si>
    <t>Zadania inwestycyjne roczne w 2017 r.</t>
  </si>
  <si>
    <t>Limity wydatków na wieloletnie przedsięwzięcia  planowane do poniesienia w 2017 roku</t>
  </si>
  <si>
    <t>rok budżetowy 2017 (6+7+9+10)</t>
  </si>
  <si>
    <t>Przychody i rozchody budżetu w 2017 r.</t>
  </si>
  <si>
    <t>Papiery wartościowe (obligacje) których zbywalność jest ograniczona, emitowane w związku z umową zawartą z podmiotem dysponującym środkami pochodzącymi z budżetu UE</t>
  </si>
  <si>
    <t>Papiery wartościowe (obligacje) dopuszczone do obrotu zorganizowanego, czyli takie, dla których istnieje płynny rynek wtórny</t>
  </si>
  <si>
    <t>Spłaty pożyczek na finansowanie zadań realizowanych z udziałem środków pochodzących z budżetu UE</t>
  </si>
  <si>
    <t>Dotacje podmiotowe w 2017 r.</t>
  </si>
  <si>
    <t>Dotacje celowe  w 2017 r.</t>
  </si>
  <si>
    <t>Budowa odwodnienia drogi gminnej ul. Olszynki w miejscowości Skarżysko Kościelne</t>
  </si>
  <si>
    <t xml:space="preserve">Przebudowa drogi gminnej w miejscowości Lipowe Pole Skarbowe- nr ewidencyjny działki 17 </t>
  </si>
  <si>
    <t>Termomodernizacja budynku Szkoły Podstawowej w Kierzu Niedźwiedzim</t>
  </si>
  <si>
    <t>Opracowanie dokumentacji pn. Przebudowa drogi gminnej Nr 3790005T, ul. Pleśniówka w sołectwie Majków</t>
  </si>
  <si>
    <t xml:space="preserve">Parafia Rzymsko-Katolickiej  p.w. Św.  Trójcy w Skarżysku Kościelnym </t>
  </si>
  <si>
    <t>Dotacja celowa z budżetu na finansowanie lub dofinansowanie prac remontowych i konserwatorskich obiektów zabytkowych przekazane jednostkom nie zaliczanym do sektora finansów publicznych, na  prace konserwatorsko – restauratorskie pn." Remont zabytkowego ogrodzenia przy budynku kościoła parafialnego pw Św. Trójcy na działce Nr. 327/2 przy ulicy Kościelnej  w Skarżysku Kościelnym ", wpisanego  do rejestru zabytków</t>
  </si>
  <si>
    <t xml:space="preserve">Parafia Rzymsko-Katolickiej  p.w. Św.  Maksymiliana  w Kierzu Niedźwiedźim </t>
  </si>
  <si>
    <t>Dotacja celowa z budżetu na finansowanie lub dofinansowanie prac remontowych i konserwatorskich obiektów zabytkowych przekazane jednostkom nie zaliczanym do sektora finansów publicznych, na  prace konserwatorsko – restauratorskie czternastu stacji drogi krzyżowej w kościele parafialnym pw. Św. Maksymiliana w Kierzu Niedżwiedźim,  wpisanych  do rejestru zabytków</t>
  </si>
  <si>
    <t>Opracowanie dokumentacji projektowej pn. Budowa budynku Przedszkola Samorzadowego w Skarżysku Kościelnym</t>
  </si>
  <si>
    <t>Przebudowa ul. Racławickiej - zadanie dofinansowane z Funduszu Sołeckiego sołectwa Skarżysko Kościelne I</t>
  </si>
  <si>
    <t xml:space="preserve">Przebudowa drogi dojazdowej do pól w Skarżysku Kościelnym - zadanie finansowane z Funduszu Sołeckiego sołectw Skarżysko Kościelne </t>
  </si>
  <si>
    <t>Profilowanie i udrożnienie rowów przy ul. Skarbowej - zadanie finansowane z Funduszu Sołeckiego sołectwa Lipowe Pole Skarbowe</t>
  </si>
  <si>
    <t xml:space="preserve">Budowa oświetlenia przy ul. Olszynki w sołectwie Skarżysko Kościelne  </t>
  </si>
  <si>
    <t>Budowa oświetlenia ścieżki dydaktycznej i placu zabaw w sołectwie Lipowe Pole Plebańskie</t>
  </si>
  <si>
    <t>Doposażenie siłowni plenerowej przy Centrum Kulturalno- Oświatowym i Sportowym w miejscowości Kierz Niedźwiedzi  - zadanie finansowane z Funduszu Sołeckiego sołectwa Kierz Niedźwiedzi</t>
  </si>
  <si>
    <t>Wykonanie siłowni plenerowej przy Centrum Rodzinnym "Nad Żarnówką" - zadanie finansowane z Funduszu Sołeckiego sołectwa Majków</t>
  </si>
  <si>
    <t>Wykonanie siłowni plenerowej na Stanicy Michałów - zadanie finansowane z Funduszu Sołeckiego sołectwa Michałów</t>
  </si>
  <si>
    <t xml:space="preserve">Wykonanie siłowni plenerowej w miejscowości Grzybowa Góra - zadanie finansowane z Funduszu Sołeckiego sołectwa Grzybowa Góra </t>
  </si>
  <si>
    <t>Doposażenie ścieżki dydaktycznej - elementy placu zabaw oraz sprzęt do ćwiczeń - zadanie finansowane z Funduszu Sołeckiego sołectwa Lipowe Pole Plebańskie</t>
  </si>
  <si>
    <t>Doposażenie placu gminnego w Michałowie Stanicy - zadanie finansowane z Funduszu Sołeckiego sołectwa Michałów</t>
  </si>
  <si>
    <t>Doposażenie Centrum Rekreacyjno - Sportowego w Świerczku - zadanie finansowane z Funduszu Sołeckiego sołectwa Świerczek</t>
  </si>
  <si>
    <t>Rozbudowa drogi gminnej w miejscowości Grzybowa Góra, ul. Słoneczna</t>
  </si>
  <si>
    <t>Dotacja  dla SPZOZ na realizację programu "Zapobieganie chorobom zakaźnym - bezpłatne  szczepienia ochronne u pacjentów SPZOZ powyżej 60 roku życia przeciwko grypie, szczepienia dzieci na choroby zakaźne nie objęte kalendarzem szczepień bezpłatnych"</t>
  </si>
  <si>
    <t>Wniesienie wkładów do MPWiK Sp. z o.o. w Skarżysku-Kamiennej na realizację zadania " Budowa przyłączy kanalizacji sanitarnej do sieci kanalizacyjnych wybudowanych przez Gminę ze środków UE"</t>
  </si>
  <si>
    <t xml:space="preserve">Przebudowa drogi gminnej w Grzybowej Górze na działce nr 14 </t>
  </si>
  <si>
    <t>Opracowanie projektu pn. Budowa świetlicy wiejskiej w miejscowości Świerczek</t>
  </si>
  <si>
    <t xml:space="preserve">Budowa ul. Dworskiej - zadanie dofinansowane z Funduszu Sołeckiego sołectwa Skarżysko Kościelne I </t>
  </si>
  <si>
    <t>Zespół Szkól Publicznych w Skarżysku Kościelnym</t>
  </si>
  <si>
    <t>Doświetlenie drogi w miejscowości Grzybowa Góra na działce o numerze ewidencyjnym  14</t>
  </si>
  <si>
    <t xml:space="preserve">Dotacja celowa z budżetu jednostki samorządu terytorialnego, której przekazanie wynika z art. 80 lub art. 90  ustawy o systemie oświaty, gmina pokrywa koszty dotacji udzielonej za uczniów uczęszczających do oddziału przedszkolnego w szkole podstawowej  niebędących mieszkańcami gminy dotującej </t>
  </si>
  <si>
    <t>11.</t>
  </si>
  <si>
    <t xml:space="preserve">Budowa monitoringu wizyjnego w Szkole Podstawowej w Lipowym Polu Skarbowym </t>
  </si>
  <si>
    <t>Budowa altany i pomostu rekreacyjnego realizowanych w ramach zadania pn. "Doposażenie ścieżki dydaktycznej - elementy placu zabaw oraz sprzęt do ćwiczeń" w miejscowośi Lipowe Pole Plebańskie</t>
  </si>
  <si>
    <t>Zakup w poczet gminnego zasobu nieruchomości, niezabudowanych nieruchomości gruntowych stanowiących własność osób fizycznych, niezbędnych pod cmentarz i parking przy cmentarzu, położonych w miejscowości  Skarżysko Kościelne</t>
  </si>
  <si>
    <t>Dotacja celowa z budżetu jednostki samorządu terytorialnego, udzielona w trybie art.221 ustawy,  na finansowanie lub dofinansowanie zadań zleconych do realizacji organizacjom prowadzącym działalność  pożytku publicznego w zakresie opieki dzieci i młodzieży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</si>
  <si>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</si>
  <si>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 </t>
  </si>
  <si>
    <t>Doświetlenie ul. Św. Anny - zadanie dofinansowane z Funduszu Sołeckiego sołectwa Majków</t>
  </si>
  <si>
    <t xml:space="preserve">Budowa oświetlenia ulicy Polnej w  Skarżysku Kościelnym II - zadanie dofinansowane z Funduszu Sołeckiego sołectwa Skarżysko Kościelne II </t>
  </si>
  <si>
    <t>Wykonanie systemu monitoringu wizyjnego na działce szkolnej w miejscowości Grzybowa Góra - zadanie dofinansowane z Funduszu sołeckiego sołectwa Grzybowa Góra</t>
  </si>
  <si>
    <t>Budowa systemu monitoringu wizyjnego-plac zabaw, sołtysówka w miejscowości Lipowe Pole Plebańskie - zadanie dofinansowane z Funduszu Sołeckiego sołectwa Lipowe Pole Plebańskie</t>
  </si>
  <si>
    <t>Szkoła Podstawowa w Lipowym Polu prowadzona przez Stowarzyszenie "Wiedza i rozwój" z siedzibą w Lipowym Polu Skarbowym</t>
  </si>
  <si>
    <t>Załącznik Nr 3                                                                       do Uchwały Nr XXVII/158/2017                                           Rady Gminy Skarżysko Kościelne                                              z dnia  28 marca  2017  r.</t>
  </si>
  <si>
    <t>Załącznik Nr 4                                           do Uchwały Nr XXVII/158/2017                       Rady Gminy Skarżysko Kościelne              z dnia 28 marca 2017r.</t>
  </si>
  <si>
    <t>Załącznik Nr 5                                                                 do Uchwały Nr XXVII/158/2017                       Rady Gminy Skarżysko Kościelne                                                              z dnia 28 marca  2017  r.</t>
  </si>
  <si>
    <t>Załącznik Nr 7                                                                                                        do Uchwały Nr XXVII/158/2017                                                                                             Rady Gminy Skarżysko Kościelne                                                                            z dnia 28 marca 2017r.</t>
  </si>
  <si>
    <t>Załącznik Nr 6                                                              
do Uchwały Nr XXVII/158/2017                                                                                                                                               Rady Gminy Skarżysko Kościelne
z dnia 28 marca 2017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</si>
</sst>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7"/>
      <name val="Arial CE"/>
      <family val="2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8"/>
      <color indexed="10"/>
      <name val="Arial CE"/>
      <family val="0"/>
    </font>
    <font>
      <b/>
      <sz val="8"/>
      <color indexed="10"/>
      <name val="Times New Roman"/>
      <family val="1"/>
    </font>
    <font>
      <b/>
      <sz val="8"/>
      <color indexed="10"/>
      <name val="Times New Roman CE"/>
      <family val="1"/>
    </font>
    <font>
      <b/>
      <sz val="8"/>
      <color rgb="FFFF0000"/>
      <name val="Arial CE"/>
      <family val="0"/>
    </font>
    <font>
      <b/>
      <sz val="8"/>
      <color rgb="FFFF0000"/>
      <name val="Times New Roman"/>
      <family val="1"/>
    </font>
    <font>
      <b/>
      <sz val="8"/>
      <color rgb="FFFF0000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89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24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4" fontId="38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3" fontId="39" fillId="0" borderId="10" xfId="0" applyNumberFormat="1" applyFont="1" applyBorder="1" applyAlignment="1">
      <alignment vertical="center" wrapText="1"/>
    </xf>
    <xf numFmtId="3" fontId="38" fillId="0" borderId="10" xfId="0" applyNumberFormat="1" applyFont="1" applyBorder="1" applyAlignment="1">
      <alignment vertical="center" wrapText="1"/>
    </xf>
    <xf numFmtId="0" fontId="37" fillId="0" borderId="14" xfId="0" applyFont="1" applyBorder="1" applyAlignment="1">
      <alignment vertical="center"/>
    </xf>
    <xf numFmtId="169" fontId="37" fillId="0" borderId="10" xfId="0" applyNumberFormat="1" applyFont="1" applyBorder="1" applyAlignment="1">
      <alignment vertical="center"/>
    </xf>
    <xf numFmtId="168" fontId="37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 vertical="center" wrapText="1"/>
    </xf>
    <xf numFmtId="4" fontId="32" fillId="0" borderId="10" xfId="0" applyNumberFormat="1" applyFont="1" applyFill="1" applyBorder="1" applyAlignment="1">
      <alignment vertical="center"/>
    </xf>
    <xf numFmtId="3" fontId="32" fillId="0" borderId="10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2" fillId="0" borderId="10" xfId="0" applyFont="1" applyBorder="1" applyAlignment="1">
      <alignment horizontal="left" vertical="center" wrapText="1"/>
    </xf>
    <xf numFmtId="3" fontId="31" fillId="0" borderId="10" xfId="0" applyNumberFormat="1" applyFont="1" applyBorder="1" applyAlignment="1">
      <alignment vertical="center" wrapText="1"/>
    </xf>
    <xf numFmtId="4" fontId="32" fillId="0" borderId="10" xfId="0" applyNumberFormat="1" applyFont="1" applyBorder="1" applyAlignment="1">
      <alignment vertical="center"/>
    </xf>
    <xf numFmtId="3" fontId="32" fillId="0" borderId="10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169" fontId="8" fillId="0" borderId="10" xfId="0" applyNumberFormat="1" applyFont="1" applyBorder="1" applyAlignment="1">
      <alignment vertical="center"/>
    </xf>
    <xf numFmtId="168" fontId="8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9" fontId="0" fillId="0" borderId="15" xfId="0" applyNumberFormat="1" applyFont="1" applyBorder="1" applyAlignment="1">
      <alignment vertical="center"/>
    </xf>
    <xf numFmtId="168" fontId="0" fillId="0" borderId="15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3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3" fontId="32" fillId="0" borderId="10" xfId="0" applyNumberFormat="1" applyFont="1" applyBorder="1" applyAlignment="1">
      <alignment vertical="center"/>
    </xf>
    <xf numFmtId="1" fontId="5" fillId="0" borderId="14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wrapText="1"/>
    </xf>
    <xf numFmtId="0" fontId="8" fillId="0" borderId="14" xfId="0" applyFont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19" xfId="0" applyNumberFormat="1" applyFont="1" applyBorder="1" applyAlignment="1">
      <alignment horizontal="left" vertical="center"/>
    </xf>
    <xf numFmtId="2" fontId="3" fillId="0" borderId="2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30" fillId="0" borderId="14" xfId="0" applyNumberFormat="1" applyFont="1" applyFill="1" applyBorder="1" applyAlignment="1">
      <alignment horizontal="center" vertical="center" wrapText="1"/>
    </xf>
    <xf numFmtId="4" fontId="30" fillId="0" borderId="18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2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30" fillId="0" borderId="14" xfId="0" applyNumberFormat="1" applyFont="1" applyFill="1" applyBorder="1" applyAlignment="1">
      <alignment horizontal="center" vertical="center" wrapText="1"/>
    </xf>
    <xf numFmtId="3" fontId="30" fillId="0" borderId="18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zoomScalePageLayoutView="0" workbookViewId="0" topLeftCell="A2">
      <selection activeCell="M3" sqref="M3"/>
    </sheetView>
  </sheetViews>
  <sheetFormatPr defaultColWidth="9.00390625" defaultRowHeight="12.75"/>
  <cols>
    <col min="1" max="1" width="4.00390625" style="39" customWidth="1"/>
    <col min="2" max="2" width="8.125" style="39" customWidth="1"/>
    <col min="3" max="4" width="9.875" style="39" customWidth="1"/>
    <col min="5" max="5" width="37.875" style="39" customWidth="1"/>
    <col min="6" max="6" width="18.25390625" style="39" customWidth="1"/>
    <col min="7" max="16384" width="9.125" style="39" customWidth="1"/>
  </cols>
  <sheetData>
    <row r="1" spans="5:6" ht="1.5" customHeight="1" hidden="1">
      <c r="E1" s="131"/>
      <c r="F1" s="132"/>
    </row>
    <row r="2" spans="1:6" ht="50.25" customHeight="1">
      <c r="A2" s="133" t="s">
        <v>172</v>
      </c>
      <c r="B2" s="133"/>
      <c r="C2" s="133"/>
      <c r="D2" s="133"/>
      <c r="E2" s="133"/>
      <c r="F2" s="133"/>
    </row>
    <row r="3" spans="1:10" ht="19.5" customHeight="1">
      <c r="A3" s="140" t="s">
        <v>124</v>
      </c>
      <c r="B3" s="140"/>
      <c r="C3" s="140"/>
      <c r="D3" s="140"/>
      <c r="E3" s="140"/>
      <c r="F3" s="140"/>
      <c r="G3" s="34"/>
      <c r="H3" s="34"/>
      <c r="I3" s="34"/>
      <c r="J3" s="34"/>
    </row>
    <row r="4" ht="19.5" customHeight="1">
      <c r="F4" s="2" t="s">
        <v>31</v>
      </c>
    </row>
    <row r="5" spans="1:6" s="121" customFormat="1" ht="19.5" customHeight="1">
      <c r="A5" s="32" t="s">
        <v>41</v>
      </c>
      <c r="B5" s="32" t="s">
        <v>10</v>
      </c>
      <c r="C5" s="32" t="s">
        <v>11</v>
      </c>
      <c r="D5" s="33" t="s">
        <v>12</v>
      </c>
      <c r="E5" s="32" t="s">
        <v>65</v>
      </c>
      <c r="F5" s="32" t="s">
        <v>33</v>
      </c>
    </row>
    <row r="6" spans="1:6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6" ht="18.75" customHeight="1">
      <c r="A7" s="137" t="s">
        <v>58</v>
      </c>
      <c r="B7" s="138"/>
      <c r="C7" s="138"/>
      <c r="D7" s="138"/>
      <c r="E7" s="139"/>
      <c r="F7" s="106">
        <f>SUM(F8:F17)</f>
        <v>95000</v>
      </c>
    </row>
    <row r="8" spans="1:6" ht="19.5" customHeight="1" hidden="1">
      <c r="A8" s="5" t="s">
        <v>15</v>
      </c>
      <c r="B8" s="6">
        <v>801</v>
      </c>
      <c r="C8" s="6">
        <v>80101</v>
      </c>
      <c r="D8" s="6">
        <v>2590</v>
      </c>
      <c r="E8" s="128" t="s">
        <v>85</v>
      </c>
      <c r="F8" s="107"/>
    </row>
    <row r="9" spans="1:6" ht="20.25" customHeight="1" hidden="1">
      <c r="A9" s="5" t="s">
        <v>16</v>
      </c>
      <c r="B9" s="6">
        <v>801</v>
      </c>
      <c r="C9" s="6">
        <v>80103</v>
      </c>
      <c r="D9" s="6">
        <v>2590</v>
      </c>
      <c r="E9" s="129"/>
      <c r="F9" s="107"/>
    </row>
    <row r="10" spans="1:6" ht="19.5" customHeight="1" hidden="1">
      <c r="A10" s="5" t="s">
        <v>17</v>
      </c>
      <c r="B10" s="6">
        <v>801</v>
      </c>
      <c r="C10" s="6">
        <v>80106</v>
      </c>
      <c r="D10" s="6">
        <v>2590</v>
      </c>
      <c r="E10" s="130"/>
      <c r="F10" s="107"/>
    </row>
    <row r="11" spans="1:6" ht="20.25" customHeight="1" hidden="1">
      <c r="A11" s="5" t="s">
        <v>9</v>
      </c>
      <c r="B11" s="6">
        <v>801</v>
      </c>
      <c r="C11" s="6">
        <v>80101</v>
      </c>
      <c r="D11" s="6">
        <v>2590</v>
      </c>
      <c r="E11" s="128" t="s">
        <v>86</v>
      </c>
      <c r="F11" s="107"/>
    </row>
    <row r="12" spans="1:6" ht="20.25" customHeight="1" hidden="1">
      <c r="A12" s="5" t="s">
        <v>19</v>
      </c>
      <c r="B12" s="6">
        <v>801</v>
      </c>
      <c r="C12" s="6">
        <v>80103</v>
      </c>
      <c r="D12" s="6">
        <v>2590</v>
      </c>
      <c r="E12" s="129"/>
      <c r="F12" s="107"/>
    </row>
    <row r="13" spans="1:6" ht="22.5" customHeight="1" hidden="1">
      <c r="A13" s="5" t="s">
        <v>22</v>
      </c>
      <c r="B13" s="6">
        <v>801</v>
      </c>
      <c r="C13" s="6">
        <v>80106</v>
      </c>
      <c r="D13" s="6">
        <v>2590</v>
      </c>
      <c r="E13" s="130"/>
      <c r="F13" s="107"/>
    </row>
    <row r="14" spans="1:6" ht="21.75" customHeight="1" hidden="1">
      <c r="A14" s="5" t="s">
        <v>84</v>
      </c>
      <c r="B14" s="6">
        <v>801</v>
      </c>
      <c r="C14" s="6">
        <v>80101</v>
      </c>
      <c r="D14" s="6">
        <v>2590</v>
      </c>
      <c r="E14" s="128" t="s">
        <v>87</v>
      </c>
      <c r="F14" s="107"/>
    </row>
    <row r="15" spans="1:6" ht="21" customHeight="1" hidden="1">
      <c r="A15" s="5" t="s">
        <v>88</v>
      </c>
      <c r="B15" s="6">
        <v>801</v>
      </c>
      <c r="C15" s="6">
        <v>80103</v>
      </c>
      <c r="D15" s="6">
        <v>2590</v>
      </c>
      <c r="E15" s="129"/>
      <c r="F15" s="107"/>
    </row>
    <row r="16" spans="1:6" ht="19.5" customHeight="1" hidden="1">
      <c r="A16" s="5" t="s">
        <v>89</v>
      </c>
      <c r="B16" s="6">
        <v>801</v>
      </c>
      <c r="C16" s="6">
        <v>80106</v>
      </c>
      <c r="D16" s="6">
        <v>2590</v>
      </c>
      <c r="E16" s="130"/>
      <c r="F16" s="107"/>
    </row>
    <row r="17" spans="1:6" ht="41.25" customHeight="1">
      <c r="A17" s="5" t="s">
        <v>15</v>
      </c>
      <c r="B17" s="6">
        <v>921</v>
      </c>
      <c r="C17" s="6">
        <v>92116</v>
      </c>
      <c r="D17" s="6">
        <v>2480</v>
      </c>
      <c r="E17" s="18" t="s">
        <v>57</v>
      </c>
      <c r="F17" s="107">
        <v>95000</v>
      </c>
    </row>
    <row r="18" spans="1:6" ht="32.25" customHeight="1">
      <c r="A18" s="137" t="s">
        <v>59</v>
      </c>
      <c r="B18" s="138"/>
      <c r="C18" s="138"/>
      <c r="D18" s="138"/>
      <c r="E18" s="139"/>
      <c r="F18" s="106">
        <f>SUM(F19:F29)</f>
        <v>1724369</v>
      </c>
    </row>
    <row r="19" spans="1:6" ht="19.5" customHeight="1">
      <c r="A19" s="5" t="s">
        <v>15</v>
      </c>
      <c r="B19" s="6">
        <v>801</v>
      </c>
      <c r="C19" s="6">
        <v>80101</v>
      </c>
      <c r="D19" s="6">
        <v>2590</v>
      </c>
      <c r="E19" s="128" t="s">
        <v>85</v>
      </c>
      <c r="F19" s="107">
        <v>499808</v>
      </c>
    </row>
    <row r="20" spans="1:6" s="7" customFormat="1" ht="20.25" customHeight="1">
      <c r="A20" s="5" t="s">
        <v>16</v>
      </c>
      <c r="B20" s="6">
        <v>801</v>
      </c>
      <c r="C20" s="6">
        <v>80103</v>
      </c>
      <c r="D20" s="6">
        <v>2590</v>
      </c>
      <c r="E20" s="129"/>
      <c r="F20" s="10">
        <v>50746</v>
      </c>
    </row>
    <row r="21" spans="1:6" s="7" customFormat="1" ht="19.5" customHeight="1">
      <c r="A21" s="5" t="s">
        <v>17</v>
      </c>
      <c r="B21" s="6">
        <v>801</v>
      </c>
      <c r="C21" s="6">
        <v>80106</v>
      </c>
      <c r="D21" s="6">
        <v>2590</v>
      </c>
      <c r="E21" s="129"/>
      <c r="F21" s="10">
        <v>58088</v>
      </c>
    </row>
    <row r="22" spans="1:6" s="7" customFormat="1" ht="19.5" customHeight="1">
      <c r="A22" s="5" t="s">
        <v>9</v>
      </c>
      <c r="B22" s="6">
        <v>801</v>
      </c>
      <c r="C22" s="6">
        <v>80149</v>
      </c>
      <c r="D22" s="6">
        <v>2590</v>
      </c>
      <c r="E22" s="130"/>
      <c r="F22" s="10">
        <v>44013</v>
      </c>
    </row>
    <row r="23" spans="1:6" ht="20.25" customHeight="1">
      <c r="A23" s="5" t="s">
        <v>19</v>
      </c>
      <c r="B23" s="6">
        <v>801</v>
      </c>
      <c r="C23" s="6">
        <v>80101</v>
      </c>
      <c r="D23" s="6">
        <v>2590</v>
      </c>
      <c r="E23" s="128" t="s">
        <v>86</v>
      </c>
      <c r="F23" s="107">
        <v>577556</v>
      </c>
    </row>
    <row r="24" spans="1:6" s="7" customFormat="1" ht="20.25" customHeight="1">
      <c r="A24" s="5" t="s">
        <v>22</v>
      </c>
      <c r="B24" s="6">
        <v>801</v>
      </c>
      <c r="C24" s="6">
        <v>80103</v>
      </c>
      <c r="D24" s="6">
        <v>2590</v>
      </c>
      <c r="E24" s="129"/>
      <c r="F24" s="10">
        <v>124067</v>
      </c>
    </row>
    <row r="25" spans="1:6" ht="22.5" customHeight="1">
      <c r="A25" s="5" t="s">
        <v>84</v>
      </c>
      <c r="B25" s="6">
        <v>801</v>
      </c>
      <c r="C25" s="6">
        <v>80106</v>
      </c>
      <c r="D25" s="6">
        <v>2590</v>
      </c>
      <c r="E25" s="130"/>
      <c r="F25" s="107">
        <v>84887</v>
      </c>
    </row>
    <row r="26" spans="1:6" s="7" customFormat="1" ht="21.75" customHeight="1">
      <c r="A26" s="5" t="s">
        <v>88</v>
      </c>
      <c r="B26" s="6">
        <v>801</v>
      </c>
      <c r="C26" s="6">
        <v>80101</v>
      </c>
      <c r="D26" s="6">
        <v>2590</v>
      </c>
      <c r="E26" s="128" t="s">
        <v>167</v>
      </c>
      <c r="F26" s="10">
        <v>155496</v>
      </c>
    </row>
    <row r="27" spans="1:6" s="7" customFormat="1" ht="21" customHeight="1">
      <c r="A27" s="5" t="s">
        <v>89</v>
      </c>
      <c r="B27" s="6">
        <v>801</v>
      </c>
      <c r="C27" s="6">
        <v>80103</v>
      </c>
      <c r="D27" s="6">
        <v>2590</v>
      </c>
      <c r="E27" s="129"/>
      <c r="F27" s="10">
        <v>26194</v>
      </c>
    </row>
    <row r="28" spans="1:6" s="7" customFormat="1" ht="19.5" customHeight="1">
      <c r="A28" s="5" t="s">
        <v>94</v>
      </c>
      <c r="B28" s="6">
        <v>801</v>
      </c>
      <c r="C28" s="6">
        <v>80106</v>
      </c>
      <c r="D28" s="6">
        <v>2590</v>
      </c>
      <c r="E28" s="129"/>
      <c r="F28" s="10">
        <v>76548</v>
      </c>
    </row>
    <row r="29" spans="1:6" s="7" customFormat="1" ht="19.5" customHeight="1">
      <c r="A29" s="5" t="s">
        <v>156</v>
      </c>
      <c r="B29" s="6">
        <v>801</v>
      </c>
      <c r="C29" s="6">
        <v>80150</v>
      </c>
      <c r="D29" s="6">
        <v>2590</v>
      </c>
      <c r="E29" s="130"/>
      <c r="F29" s="10">
        <v>26966</v>
      </c>
    </row>
    <row r="30" spans="1:6" s="17" customFormat="1" ht="30" customHeight="1">
      <c r="A30" s="134" t="s">
        <v>52</v>
      </c>
      <c r="B30" s="135"/>
      <c r="C30" s="135"/>
      <c r="D30" s="135"/>
      <c r="E30" s="136"/>
      <c r="F30" s="46">
        <f>SUM(F7,F18)</f>
        <v>1819369</v>
      </c>
    </row>
  </sheetData>
  <sheetProtection/>
  <mergeCells count="12">
    <mergeCell ref="A30:E30"/>
    <mergeCell ref="A7:E7"/>
    <mergeCell ref="A18:E18"/>
    <mergeCell ref="A3:F3"/>
    <mergeCell ref="E19:E22"/>
    <mergeCell ref="E23:E25"/>
    <mergeCell ref="E26:E29"/>
    <mergeCell ref="E8:E10"/>
    <mergeCell ref="E11:E13"/>
    <mergeCell ref="E14:E16"/>
    <mergeCell ref="E1:F1"/>
    <mergeCell ref="A2:F2"/>
  </mergeCells>
  <printOptions horizontalCentered="1"/>
  <pageMargins left="0.7086614173228347" right="0.7086614173228347" top="0.984251968503937" bottom="0.9055118110236221" header="0" footer="0.5118110236220472"/>
  <pageSetup orientation="portrait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E19" sqref="E19"/>
    </sheetView>
  </sheetViews>
  <sheetFormatPr defaultColWidth="9.00390625" defaultRowHeight="12.75"/>
  <cols>
    <col min="1" max="1" width="5.625" style="12" customWidth="1"/>
    <col min="2" max="2" width="4.875" style="12" bestFit="1" customWidth="1"/>
    <col min="3" max="3" width="6.125" style="12" bestFit="1" customWidth="1"/>
    <col min="4" max="4" width="21.375" style="12" customWidth="1"/>
    <col min="5" max="5" width="10.625" style="26" customWidth="1"/>
    <col min="6" max="6" width="11.25390625" style="26" customWidth="1"/>
    <col min="7" max="7" width="10.125" style="26" customWidth="1"/>
    <col min="8" max="8" width="9.875" style="26" customWidth="1"/>
    <col min="9" max="9" width="12.625" style="26" customWidth="1"/>
    <col min="10" max="10" width="2.875" style="12" customWidth="1"/>
    <col min="11" max="11" width="11.00390625" style="26" customWidth="1"/>
    <col min="12" max="12" width="12.875" style="26" customWidth="1"/>
    <col min="13" max="13" width="15.25390625" style="12" customWidth="1"/>
    <col min="14" max="16384" width="9.125" style="12" customWidth="1"/>
  </cols>
  <sheetData>
    <row r="1" spans="11:13" ht="15.75" customHeight="1">
      <c r="K1" s="141" t="s">
        <v>168</v>
      </c>
      <c r="L1" s="142"/>
      <c r="M1" s="142"/>
    </row>
    <row r="2" spans="11:13" ht="11.25" customHeight="1">
      <c r="K2" s="142"/>
      <c r="L2" s="142"/>
      <c r="M2" s="142"/>
    </row>
    <row r="3" spans="11:13" ht="11.25" customHeight="1">
      <c r="K3" s="142"/>
      <c r="L3" s="142"/>
      <c r="M3" s="142"/>
    </row>
    <row r="4" spans="11:13" ht="11.25" customHeight="1">
      <c r="K4" s="142"/>
      <c r="L4" s="142"/>
      <c r="M4" s="142"/>
    </row>
    <row r="5" spans="1:13" ht="12.75">
      <c r="A5" s="140" t="s">
        <v>118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</row>
    <row r="6" spans="1:13" ht="9" customHeight="1">
      <c r="A6" s="11"/>
      <c r="B6" s="11"/>
      <c r="C6" s="11"/>
      <c r="D6" s="11"/>
      <c r="E6" s="25"/>
      <c r="F6" s="25"/>
      <c r="G6" s="25"/>
      <c r="H6" s="25"/>
      <c r="I6" s="25"/>
      <c r="J6" s="11"/>
      <c r="K6" s="25"/>
      <c r="L6" s="25"/>
      <c r="M6" s="1" t="s">
        <v>31</v>
      </c>
    </row>
    <row r="7" spans="1:13" s="30" customFormat="1" ht="12" customHeight="1">
      <c r="A7" s="150" t="s">
        <v>41</v>
      </c>
      <c r="B7" s="150" t="s">
        <v>10</v>
      </c>
      <c r="C7" s="150" t="s">
        <v>30</v>
      </c>
      <c r="D7" s="155" t="s">
        <v>62</v>
      </c>
      <c r="E7" s="156" t="s">
        <v>42</v>
      </c>
      <c r="F7" s="167" t="s">
        <v>47</v>
      </c>
      <c r="G7" s="168"/>
      <c r="H7" s="168"/>
      <c r="I7" s="168"/>
      <c r="J7" s="168"/>
      <c r="K7" s="168"/>
      <c r="L7" s="169"/>
      <c r="M7" s="155" t="s">
        <v>45</v>
      </c>
    </row>
    <row r="8" spans="1:13" s="30" customFormat="1" ht="14.25" customHeight="1">
      <c r="A8" s="150"/>
      <c r="B8" s="150"/>
      <c r="C8" s="150"/>
      <c r="D8" s="155"/>
      <c r="E8" s="156"/>
      <c r="F8" s="154" t="s">
        <v>115</v>
      </c>
      <c r="G8" s="155" t="s">
        <v>18</v>
      </c>
      <c r="H8" s="155"/>
      <c r="I8" s="155"/>
      <c r="J8" s="155"/>
      <c r="K8" s="155"/>
      <c r="L8" s="155"/>
      <c r="M8" s="155"/>
    </row>
    <row r="9" spans="1:13" s="30" customFormat="1" ht="19.5" customHeight="1">
      <c r="A9" s="150"/>
      <c r="B9" s="150"/>
      <c r="C9" s="150"/>
      <c r="D9" s="155"/>
      <c r="E9" s="156"/>
      <c r="F9" s="154"/>
      <c r="G9" s="156" t="s">
        <v>53</v>
      </c>
      <c r="H9" s="156" t="s">
        <v>48</v>
      </c>
      <c r="I9" s="31" t="s">
        <v>14</v>
      </c>
      <c r="J9" s="161" t="s">
        <v>116</v>
      </c>
      <c r="K9" s="162"/>
      <c r="L9" s="156" t="s">
        <v>49</v>
      </c>
      <c r="M9" s="155"/>
    </row>
    <row r="10" spans="1:13" s="30" customFormat="1" ht="9.75" customHeight="1">
      <c r="A10" s="150"/>
      <c r="B10" s="150"/>
      <c r="C10" s="150"/>
      <c r="D10" s="155"/>
      <c r="E10" s="156"/>
      <c r="F10" s="154"/>
      <c r="G10" s="156"/>
      <c r="H10" s="156"/>
      <c r="I10" s="157" t="s">
        <v>105</v>
      </c>
      <c r="J10" s="163"/>
      <c r="K10" s="164"/>
      <c r="L10" s="156"/>
      <c r="M10" s="155"/>
    </row>
    <row r="11" spans="1:13" s="13" customFormat="1" ht="45.75" customHeight="1">
      <c r="A11" s="150"/>
      <c r="B11" s="150"/>
      <c r="C11" s="150"/>
      <c r="D11" s="155"/>
      <c r="E11" s="156"/>
      <c r="F11" s="154"/>
      <c r="G11" s="156"/>
      <c r="H11" s="156"/>
      <c r="I11" s="158"/>
      <c r="J11" s="165"/>
      <c r="K11" s="166"/>
      <c r="L11" s="156"/>
      <c r="M11" s="155"/>
    </row>
    <row r="12" spans="1:13" ht="9" customHeight="1">
      <c r="A12" s="14">
        <v>1</v>
      </c>
      <c r="B12" s="14">
        <v>2</v>
      </c>
      <c r="C12" s="14">
        <v>3</v>
      </c>
      <c r="D12" s="14">
        <v>4</v>
      </c>
      <c r="E12" s="27">
        <v>5</v>
      </c>
      <c r="F12" s="27">
        <v>6</v>
      </c>
      <c r="G12" s="27">
        <v>7</v>
      </c>
      <c r="H12" s="27">
        <v>8</v>
      </c>
      <c r="I12" s="28">
        <v>9</v>
      </c>
      <c r="J12" s="159">
        <v>10</v>
      </c>
      <c r="K12" s="160"/>
      <c r="L12" s="27">
        <v>11</v>
      </c>
      <c r="M12" s="27">
        <v>12</v>
      </c>
    </row>
    <row r="13" spans="1:13" ht="12" customHeight="1">
      <c r="A13" s="151" t="s">
        <v>68</v>
      </c>
      <c r="B13" s="152"/>
      <c r="C13" s="152"/>
      <c r="D13" s="153"/>
      <c r="E13" s="27"/>
      <c r="F13" s="27"/>
      <c r="G13" s="27"/>
      <c r="H13" s="27"/>
      <c r="I13" s="28"/>
      <c r="J13" s="28"/>
      <c r="K13" s="27"/>
      <c r="L13" s="27"/>
      <c r="M13" s="97"/>
    </row>
    <row r="14" spans="1:13" s="74" customFormat="1" ht="43.5" customHeight="1">
      <c r="A14" s="68">
        <v>1</v>
      </c>
      <c r="B14" s="69">
        <v>600</v>
      </c>
      <c r="C14" s="69">
        <v>60016</v>
      </c>
      <c r="D14" s="70" t="s">
        <v>126</v>
      </c>
      <c r="E14" s="71">
        <v>35100</v>
      </c>
      <c r="F14" s="71">
        <v>30000</v>
      </c>
      <c r="G14" s="71">
        <v>30000</v>
      </c>
      <c r="H14" s="71">
        <v>0</v>
      </c>
      <c r="I14" s="71">
        <v>0</v>
      </c>
      <c r="J14" s="72" t="s">
        <v>46</v>
      </c>
      <c r="K14" s="71">
        <v>0</v>
      </c>
      <c r="L14" s="71">
        <v>0</v>
      </c>
      <c r="M14" s="73" t="s">
        <v>0</v>
      </c>
    </row>
    <row r="15" spans="1:13" s="74" customFormat="1" ht="46.5" customHeight="1">
      <c r="A15" s="68">
        <v>2</v>
      </c>
      <c r="B15" s="69">
        <v>600</v>
      </c>
      <c r="C15" s="69">
        <v>60016</v>
      </c>
      <c r="D15" s="75" t="s">
        <v>112</v>
      </c>
      <c r="E15" s="71">
        <v>1050000</v>
      </c>
      <c r="F15" s="71">
        <v>150000</v>
      </c>
      <c r="G15" s="71">
        <v>80000</v>
      </c>
      <c r="H15" s="71">
        <v>70000</v>
      </c>
      <c r="I15" s="71">
        <v>0</v>
      </c>
      <c r="J15" s="72" t="s">
        <v>46</v>
      </c>
      <c r="K15" s="71">
        <v>0</v>
      </c>
      <c r="L15" s="71">
        <v>0</v>
      </c>
      <c r="M15" s="73" t="s">
        <v>0</v>
      </c>
    </row>
    <row r="16" spans="1:13" s="74" customFormat="1" ht="42.75" customHeight="1">
      <c r="A16" s="68">
        <v>3</v>
      </c>
      <c r="B16" s="69">
        <v>600</v>
      </c>
      <c r="C16" s="69">
        <v>60016</v>
      </c>
      <c r="D16" s="70" t="s">
        <v>113</v>
      </c>
      <c r="E16" s="71">
        <v>1101000</v>
      </c>
      <c r="F16" s="71">
        <v>180000</v>
      </c>
      <c r="G16" s="71">
        <v>80000</v>
      </c>
      <c r="H16" s="71">
        <v>100000</v>
      </c>
      <c r="I16" s="71">
        <v>0</v>
      </c>
      <c r="J16" s="72" t="s">
        <v>46</v>
      </c>
      <c r="K16" s="71">
        <v>0</v>
      </c>
      <c r="L16" s="71">
        <v>0</v>
      </c>
      <c r="M16" s="73" t="s">
        <v>0</v>
      </c>
    </row>
    <row r="17" spans="1:13" s="74" customFormat="1" ht="45" customHeight="1">
      <c r="A17" s="68">
        <v>4</v>
      </c>
      <c r="B17" s="69">
        <v>600</v>
      </c>
      <c r="C17" s="69">
        <v>60017</v>
      </c>
      <c r="D17" s="70" t="s">
        <v>147</v>
      </c>
      <c r="E17" s="71">
        <v>1192000</v>
      </c>
      <c r="F17" s="71">
        <v>150000</v>
      </c>
      <c r="G17" s="71">
        <v>90000</v>
      </c>
      <c r="H17" s="71">
        <v>60000</v>
      </c>
      <c r="I17" s="71">
        <v>0</v>
      </c>
      <c r="J17" s="72" t="s">
        <v>46</v>
      </c>
      <c r="K17" s="71">
        <v>0</v>
      </c>
      <c r="L17" s="71">
        <v>0</v>
      </c>
      <c r="M17" s="73" t="s">
        <v>0</v>
      </c>
    </row>
    <row r="18" spans="1:13" s="57" customFormat="1" ht="53.25" customHeight="1">
      <c r="A18" s="68">
        <v>5</v>
      </c>
      <c r="B18" s="69">
        <v>600</v>
      </c>
      <c r="C18" s="69">
        <v>60017</v>
      </c>
      <c r="D18" s="70" t="s">
        <v>152</v>
      </c>
      <c r="E18" s="71">
        <v>120000</v>
      </c>
      <c r="F18" s="71">
        <v>20000</v>
      </c>
      <c r="G18" s="71">
        <v>20000</v>
      </c>
      <c r="H18" s="71">
        <v>0</v>
      </c>
      <c r="I18" s="71">
        <v>0</v>
      </c>
      <c r="J18" s="72" t="s">
        <v>46</v>
      </c>
      <c r="K18" s="71">
        <v>0</v>
      </c>
      <c r="L18" s="71">
        <v>0</v>
      </c>
      <c r="M18" s="73" t="s">
        <v>0</v>
      </c>
    </row>
    <row r="19" spans="1:13" s="57" customFormat="1" ht="46.5" customHeight="1">
      <c r="A19" s="68">
        <v>6</v>
      </c>
      <c r="B19" s="69">
        <v>600</v>
      </c>
      <c r="C19" s="69">
        <v>60017</v>
      </c>
      <c r="D19" s="70" t="s">
        <v>127</v>
      </c>
      <c r="E19" s="71">
        <v>42000</v>
      </c>
      <c r="F19" s="71">
        <v>40000</v>
      </c>
      <c r="G19" s="71">
        <v>40000</v>
      </c>
      <c r="H19" s="71">
        <v>0</v>
      </c>
      <c r="I19" s="71">
        <v>0</v>
      </c>
      <c r="J19" s="72" t="s">
        <v>46</v>
      </c>
      <c r="K19" s="71">
        <v>0</v>
      </c>
      <c r="L19" s="71">
        <v>0</v>
      </c>
      <c r="M19" s="73" t="s">
        <v>0</v>
      </c>
    </row>
    <row r="20" spans="1:13" s="24" customFormat="1" ht="45.75" customHeight="1">
      <c r="A20" s="68">
        <v>7</v>
      </c>
      <c r="B20" s="69">
        <v>801</v>
      </c>
      <c r="C20" s="69">
        <v>80101</v>
      </c>
      <c r="D20" s="70" t="s">
        <v>128</v>
      </c>
      <c r="E20" s="71">
        <v>230000</v>
      </c>
      <c r="F20" s="71">
        <v>220000</v>
      </c>
      <c r="G20" s="71">
        <v>33000</v>
      </c>
      <c r="H20" s="71">
        <v>0</v>
      </c>
      <c r="I20" s="71">
        <v>0</v>
      </c>
      <c r="J20" s="72" t="s">
        <v>46</v>
      </c>
      <c r="K20" s="71">
        <v>0</v>
      </c>
      <c r="L20" s="71">
        <v>187000</v>
      </c>
      <c r="M20" s="73" t="s">
        <v>0</v>
      </c>
    </row>
    <row r="21" spans="1:13" s="24" customFormat="1" ht="54.75" customHeight="1">
      <c r="A21" s="68">
        <v>8</v>
      </c>
      <c r="B21" s="69">
        <v>801</v>
      </c>
      <c r="C21" s="69">
        <v>80104</v>
      </c>
      <c r="D21" s="70" t="s">
        <v>134</v>
      </c>
      <c r="E21" s="71">
        <v>70360</v>
      </c>
      <c r="F21" s="71">
        <v>70000</v>
      </c>
      <c r="G21" s="71">
        <v>50000</v>
      </c>
      <c r="H21" s="71">
        <v>20000</v>
      </c>
      <c r="I21" s="71">
        <v>0</v>
      </c>
      <c r="J21" s="72" t="s">
        <v>46</v>
      </c>
      <c r="K21" s="71">
        <v>0</v>
      </c>
      <c r="L21" s="71">
        <v>0</v>
      </c>
      <c r="M21" s="73" t="s">
        <v>0</v>
      </c>
    </row>
    <row r="22" spans="1:13" s="24" customFormat="1" ht="99.75" customHeight="1">
      <c r="A22" s="68">
        <v>9</v>
      </c>
      <c r="B22" s="69">
        <v>900</v>
      </c>
      <c r="C22" s="69">
        <v>90001</v>
      </c>
      <c r="D22" s="70" t="s">
        <v>149</v>
      </c>
      <c r="E22" s="71">
        <v>500000</v>
      </c>
      <c r="F22" s="71">
        <v>420000</v>
      </c>
      <c r="G22" s="71">
        <v>420000</v>
      </c>
      <c r="H22" s="71">
        <v>0</v>
      </c>
      <c r="I22" s="71">
        <v>0</v>
      </c>
      <c r="J22" s="72" t="s">
        <v>46</v>
      </c>
      <c r="K22" s="71">
        <v>0</v>
      </c>
      <c r="L22" s="71">
        <v>0</v>
      </c>
      <c r="M22" s="73" t="s">
        <v>0</v>
      </c>
    </row>
    <row r="23" spans="1:13" ht="11.25" customHeight="1">
      <c r="A23" s="144" t="s">
        <v>96</v>
      </c>
      <c r="B23" s="145"/>
      <c r="C23" s="145"/>
      <c r="D23" s="146"/>
      <c r="E23" s="77">
        <f>SUM(E14:E22)</f>
        <v>4340460</v>
      </c>
      <c r="F23" s="77">
        <f>SUM(F14:F22)</f>
        <v>1280000</v>
      </c>
      <c r="G23" s="77">
        <f>SUM(G14:G22)</f>
        <v>843000</v>
      </c>
      <c r="H23" s="77">
        <f>SUM(H14:H22)</f>
        <v>250000</v>
      </c>
      <c r="I23" s="77">
        <f>SUM(I14:I22)</f>
        <v>0</v>
      </c>
      <c r="J23" s="96"/>
      <c r="K23" s="77">
        <f>SUM(K14:K22)</f>
        <v>0</v>
      </c>
      <c r="L23" s="77">
        <f>SUM(L14:L22)</f>
        <v>187000</v>
      </c>
      <c r="M23" s="16" t="s">
        <v>35</v>
      </c>
    </row>
    <row r="24" spans="1:13" s="24" customFormat="1" ht="13.5" customHeight="1">
      <c r="A24" s="147" t="s">
        <v>95</v>
      </c>
      <c r="B24" s="148"/>
      <c r="C24" s="148"/>
      <c r="D24" s="149"/>
      <c r="E24" s="77"/>
      <c r="F24" s="27"/>
      <c r="G24" s="27"/>
      <c r="H24" s="27"/>
      <c r="I24" s="27"/>
      <c r="J24" s="27"/>
      <c r="K24" s="27"/>
      <c r="L24" s="27"/>
      <c r="M24" s="27"/>
    </row>
    <row r="25" spans="1:13" s="24" customFormat="1" ht="42.75" customHeight="1">
      <c r="A25" s="16">
        <v>1</v>
      </c>
      <c r="B25" s="23">
        <v>710</v>
      </c>
      <c r="C25" s="23">
        <v>71004</v>
      </c>
      <c r="D25" s="76" t="s">
        <v>104</v>
      </c>
      <c r="E25" s="77">
        <v>250000</v>
      </c>
      <c r="F25" s="77">
        <v>20000</v>
      </c>
      <c r="G25" s="77">
        <v>20000</v>
      </c>
      <c r="H25" s="77">
        <v>0</v>
      </c>
      <c r="I25" s="77">
        <v>0</v>
      </c>
      <c r="J25" s="78" t="s">
        <v>46</v>
      </c>
      <c r="K25" s="77">
        <v>0</v>
      </c>
      <c r="L25" s="77">
        <v>0</v>
      </c>
      <c r="M25" s="79" t="s">
        <v>0</v>
      </c>
    </row>
    <row r="26" spans="1:13" s="24" customFormat="1" ht="45.75" customHeight="1">
      <c r="A26" s="16">
        <v>2</v>
      </c>
      <c r="B26" s="80">
        <v>926</v>
      </c>
      <c r="C26" s="81">
        <v>92601</v>
      </c>
      <c r="D26" s="76" t="s">
        <v>66</v>
      </c>
      <c r="E26" s="77">
        <v>720000</v>
      </c>
      <c r="F26" s="77">
        <v>76356</v>
      </c>
      <c r="G26" s="77">
        <v>76356</v>
      </c>
      <c r="H26" s="77">
        <v>0</v>
      </c>
      <c r="I26" s="77">
        <v>0</v>
      </c>
      <c r="J26" s="78" t="s">
        <v>46</v>
      </c>
      <c r="K26" s="77">
        <v>0</v>
      </c>
      <c r="L26" s="77">
        <v>0</v>
      </c>
      <c r="M26" s="111" t="s">
        <v>153</v>
      </c>
    </row>
    <row r="27" spans="1:13" s="60" customFormat="1" ht="14.25" customHeight="1">
      <c r="A27" s="59"/>
      <c r="B27" s="64"/>
      <c r="C27" s="65"/>
      <c r="D27" s="61"/>
      <c r="E27" s="58"/>
      <c r="F27" s="58"/>
      <c r="G27" s="58"/>
      <c r="H27" s="58"/>
      <c r="I27" s="58"/>
      <c r="J27" s="62"/>
      <c r="K27" s="58"/>
      <c r="L27" s="58"/>
      <c r="M27" s="63"/>
    </row>
    <row r="28" spans="1:13" s="24" customFormat="1" ht="14.25" customHeight="1">
      <c r="A28" s="143" t="s">
        <v>67</v>
      </c>
      <c r="B28" s="143"/>
      <c r="C28" s="143"/>
      <c r="D28" s="143"/>
      <c r="E28" s="77">
        <f>SUM(E25:E27)</f>
        <v>970000</v>
      </c>
      <c r="F28" s="77">
        <f>SUM(F25:F27)</f>
        <v>96356</v>
      </c>
      <c r="G28" s="77">
        <f>SUM(G25:G27)</f>
        <v>96356</v>
      </c>
      <c r="H28" s="77">
        <f>SUM(H25:H27)</f>
        <v>0</v>
      </c>
      <c r="I28" s="77">
        <f>SUM(I25:I27)</f>
        <v>0</v>
      </c>
      <c r="J28" s="96"/>
      <c r="K28" s="77">
        <f>SUM(K25:K27)</f>
        <v>0</v>
      </c>
      <c r="L28" s="77">
        <f>SUM(L25:L27)</f>
        <v>0</v>
      </c>
      <c r="M28" s="16" t="s">
        <v>35</v>
      </c>
    </row>
    <row r="29" spans="1:13" ht="11.25">
      <c r="A29" s="143" t="s">
        <v>69</v>
      </c>
      <c r="B29" s="143"/>
      <c r="C29" s="143"/>
      <c r="D29" s="143"/>
      <c r="E29" s="77">
        <f>SUM(E23,E28)</f>
        <v>5310460</v>
      </c>
      <c r="F29" s="77">
        <f>SUM(F23,F28)</f>
        <v>1376356</v>
      </c>
      <c r="G29" s="77">
        <f>SUM(G23,G28)</f>
        <v>939356</v>
      </c>
      <c r="H29" s="77">
        <f>SUM(H23,H28)</f>
        <v>250000</v>
      </c>
      <c r="I29" s="77">
        <f>SUM(I23,I28)</f>
        <v>0</v>
      </c>
      <c r="J29" s="96"/>
      <c r="K29" s="77">
        <f>SUM(K23,K28)</f>
        <v>0</v>
      </c>
      <c r="L29" s="77">
        <f>SUM(L23,L28)</f>
        <v>187000</v>
      </c>
      <c r="M29" s="16" t="s">
        <v>35</v>
      </c>
    </row>
    <row r="30" spans="1:10" ht="11.25">
      <c r="A30" s="12" t="s">
        <v>4</v>
      </c>
      <c r="J30" s="12" t="s">
        <v>1</v>
      </c>
    </row>
    <row r="31" ht="11.25">
      <c r="A31" s="12" t="s">
        <v>5</v>
      </c>
    </row>
    <row r="32" ht="11.25">
      <c r="A32" s="12" t="s">
        <v>6</v>
      </c>
    </row>
    <row r="33" ht="11.25">
      <c r="A33" s="12" t="s">
        <v>7</v>
      </c>
    </row>
    <row r="34" ht="11.25">
      <c r="A34" s="12" t="s">
        <v>8</v>
      </c>
    </row>
  </sheetData>
  <sheetProtection/>
  <mergeCells count="22">
    <mergeCell ref="C7:C11"/>
    <mergeCell ref="D7:D11"/>
    <mergeCell ref="J12:K12"/>
    <mergeCell ref="J9:K11"/>
    <mergeCell ref="F7:L7"/>
    <mergeCell ref="H9:H11"/>
    <mergeCell ref="M7:M11"/>
    <mergeCell ref="G9:G11"/>
    <mergeCell ref="G8:L8"/>
    <mergeCell ref="L9:L11"/>
    <mergeCell ref="E7:E11"/>
    <mergeCell ref="I10:I11"/>
    <mergeCell ref="K1:M4"/>
    <mergeCell ref="A29:D29"/>
    <mergeCell ref="A28:D28"/>
    <mergeCell ref="A23:D23"/>
    <mergeCell ref="A24:D24"/>
    <mergeCell ref="B7:B11"/>
    <mergeCell ref="A13:D13"/>
    <mergeCell ref="A5:M5"/>
    <mergeCell ref="A7:A11"/>
    <mergeCell ref="F8:F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23"/>
  <sheetViews>
    <sheetView zoomScalePageLayoutView="0" workbookViewId="0" topLeftCell="A4">
      <selection activeCell="H12" sqref="H12"/>
    </sheetView>
  </sheetViews>
  <sheetFormatPr defaultColWidth="9.00390625" defaultRowHeight="12.75"/>
  <cols>
    <col min="1" max="1" width="0.74609375" style="122" customWidth="1"/>
    <col min="2" max="2" width="3.625" style="122" customWidth="1"/>
    <col min="3" max="3" width="6.00390625" style="122" customWidth="1"/>
    <col min="4" max="4" width="9.00390625" style="122" customWidth="1"/>
    <col min="5" max="5" width="5.00390625" style="122" customWidth="1"/>
    <col min="6" max="6" width="38.125" style="122" customWidth="1"/>
    <col min="7" max="7" width="14.875" style="122" customWidth="1"/>
    <col min="8" max="8" width="13.125" style="122" customWidth="1"/>
    <col min="9" max="16384" width="9.125" style="122" customWidth="1"/>
  </cols>
  <sheetData>
    <row r="1" spans="6:8" ht="54" customHeight="1">
      <c r="F1" s="170" t="s">
        <v>171</v>
      </c>
      <c r="G1" s="170"/>
      <c r="H1" s="170"/>
    </row>
    <row r="2" spans="2:8" ht="15" customHeight="1">
      <c r="B2" s="140" t="s">
        <v>125</v>
      </c>
      <c r="C2" s="140"/>
      <c r="D2" s="140"/>
      <c r="E2" s="140"/>
      <c r="F2" s="140"/>
      <c r="G2" s="140"/>
      <c r="H2" s="140"/>
    </row>
    <row r="3" spans="2:8" ht="15" customHeight="1">
      <c r="B3" s="56"/>
      <c r="C3" s="56"/>
      <c r="D3" s="56"/>
      <c r="E3" s="56"/>
      <c r="F3" s="56"/>
      <c r="G3" s="56"/>
      <c r="H3" s="56"/>
    </row>
    <row r="4" spans="2:8" s="123" customFormat="1" ht="38.25" customHeight="1">
      <c r="B4" s="43" t="s">
        <v>41</v>
      </c>
      <c r="C4" s="43" t="s">
        <v>10</v>
      </c>
      <c r="D4" s="43" t="s">
        <v>11</v>
      </c>
      <c r="E4" s="44" t="s">
        <v>12</v>
      </c>
      <c r="F4" s="43" t="s">
        <v>32</v>
      </c>
      <c r="G4" s="45" t="s">
        <v>109</v>
      </c>
      <c r="H4" s="45" t="s">
        <v>33</v>
      </c>
    </row>
    <row r="5" spans="2:8" s="8" customFormat="1" ht="12.75" customHeight="1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</row>
    <row r="6" spans="2:8" s="39" customFormat="1" ht="13.5" customHeight="1">
      <c r="B6" s="137" t="s">
        <v>58</v>
      </c>
      <c r="C6" s="138"/>
      <c r="D6" s="138"/>
      <c r="E6" s="138"/>
      <c r="F6" s="138"/>
      <c r="G6" s="171"/>
      <c r="H6" s="99">
        <f>SUM(H7:H11)</f>
        <v>75000</v>
      </c>
    </row>
    <row r="7" spans="2:8" s="39" customFormat="1" ht="90" customHeight="1" hidden="1">
      <c r="B7" s="20">
        <v>1</v>
      </c>
      <c r="C7" s="6">
        <v>600</v>
      </c>
      <c r="D7" s="6">
        <v>60014</v>
      </c>
      <c r="E7" s="6">
        <v>6300</v>
      </c>
      <c r="F7" s="18" t="s">
        <v>64</v>
      </c>
      <c r="G7" s="18" t="s">
        <v>3</v>
      </c>
      <c r="H7" s="47">
        <v>0</v>
      </c>
    </row>
    <row r="8" spans="2:8" s="7" customFormat="1" ht="86.25" customHeight="1" hidden="1">
      <c r="B8" s="20">
        <v>2</v>
      </c>
      <c r="C8" s="6">
        <v>600</v>
      </c>
      <c r="D8" s="6">
        <v>60014</v>
      </c>
      <c r="E8" s="6">
        <v>6300</v>
      </c>
      <c r="F8" s="18" t="s">
        <v>63</v>
      </c>
      <c r="G8" s="18" t="s">
        <v>3</v>
      </c>
      <c r="H8" s="47">
        <v>0</v>
      </c>
    </row>
    <row r="9" spans="2:8" s="7" customFormat="1" ht="78.75" customHeight="1">
      <c r="B9" s="40">
        <v>1</v>
      </c>
      <c r="C9" s="41">
        <v>851</v>
      </c>
      <c r="D9" s="41">
        <v>85121</v>
      </c>
      <c r="E9" s="41">
        <v>2560</v>
      </c>
      <c r="F9" s="35" t="s">
        <v>148</v>
      </c>
      <c r="G9" s="42" t="s">
        <v>60</v>
      </c>
      <c r="H9" s="100">
        <v>5000</v>
      </c>
    </row>
    <row r="10" spans="2:8" s="7" customFormat="1" ht="88.5" customHeight="1">
      <c r="B10" s="40">
        <v>2</v>
      </c>
      <c r="C10" s="41">
        <v>801</v>
      </c>
      <c r="D10" s="41">
        <v>80103</v>
      </c>
      <c r="E10" s="41">
        <v>2310</v>
      </c>
      <c r="F10" s="35" t="s">
        <v>155</v>
      </c>
      <c r="G10" s="35" t="s">
        <v>110</v>
      </c>
      <c r="H10" s="100">
        <v>5000</v>
      </c>
    </row>
    <row r="11" spans="2:8" s="7" customFormat="1" ht="80.25" customHeight="1">
      <c r="B11" s="40">
        <v>3</v>
      </c>
      <c r="C11" s="41">
        <v>801</v>
      </c>
      <c r="D11" s="41">
        <v>80104</v>
      </c>
      <c r="E11" s="41">
        <v>2310</v>
      </c>
      <c r="F11" s="35" t="s">
        <v>114</v>
      </c>
      <c r="G11" s="35" t="s">
        <v>110</v>
      </c>
      <c r="H11" s="100">
        <v>65000</v>
      </c>
    </row>
    <row r="12" spans="2:8" s="39" customFormat="1" ht="14.25" customHeight="1">
      <c r="B12" s="137" t="s">
        <v>59</v>
      </c>
      <c r="C12" s="138"/>
      <c r="D12" s="138"/>
      <c r="E12" s="138"/>
      <c r="F12" s="138"/>
      <c r="G12" s="171"/>
      <c r="H12" s="99">
        <f>SUM(H13:H20)</f>
        <v>183000</v>
      </c>
    </row>
    <row r="13" spans="2:8" s="7" customFormat="1" ht="41.25" customHeight="1">
      <c r="B13" s="40">
        <v>1</v>
      </c>
      <c r="C13" s="41">
        <v>754</v>
      </c>
      <c r="D13" s="41">
        <v>75412</v>
      </c>
      <c r="E13" s="41">
        <v>2820</v>
      </c>
      <c r="F13" s="35" t="s">
        <v>91</v>
      </c>
      <c r="G13" s="35" t="s">
        <v>90</v>
      </c>
      <c r="H13" s="100">
        <v>45000</v>
      </c>
    </row>
    <row r="14" spans="2:8" s="7" customFormat="1" ht="38.25" customHeight="1">
      <c r="B14" s="40">
        <v>2</v>
      </c>
      <c r="C14" s="41">
        <v>754</v>
      </c>
      <c r="D14" s="41">
        <v>75412</v>
      </c>
      <c r="E14" s="41">
        <v>2820</v>
      </c>
      <c r="F14" s="35" t="s">
        <v>92</v>
      </c>
      <c r="G14" s="35" t="s">
        <v>101</v>
      </c>
      <c r="H14" s="100">
        <v>35000</v>
      </c>
    </row>
    <row r="15" spans="2:8" s="7" customFormat="1" ht="37.5" customHeight="1">
      <c r="B15" s="40">
        <v>3</v>
      </c>
      <c r="C15" s="41">
        <v>754</v>
      </c>
      <c r="D15" s="41">
        <v>75412</v>
      </c>
      <c r="E15" s="41">
        <v>2820</v>
      </c>
      <c r="F15" s="35" t="s">
        <v>91</v>
      </c>
      <c r="G15" s="35" t="s">
        <v>100</v>
      </c>
      <c r="H15" s="100">
        <v>45000</v>
      </c>
    </row>
    <row r="16" spans="2:8" s="7" customFormat="1" ht="84.75" customHeight="1">
      <c r="B16" s="40">
        <v>4</v>
      </c>
      <c r="C16" s="41">
        <v>854</v>
      </c>
      <c r="D16" s="41">
        <v>85412</v>
      </c>
      <c r="E16" s="41">
        <v>2360</v>
      </c>
      <c r="F16" s="35" t="s">
        <v>160</v>
      </c>
      <c r="G16" s="35" t="s">
        <v>2</v>
      </c>
      <c r="H16" s="124">
        <v>12000</v>
      </c>
    </row>
    <row r="17" spans="2:8" s="7" customFormat="1" ht="86.25" customHeight="1">
      <c r="B17" s="40">
        <v>5</v>
      </c>
      <c r="C17" s="41">
        <v>921</v>
      </c>
      <c r="D17" s="41">
        <v>92105</v>
      </c>
      <c r="E17" s="41">
        <v>2360</v>
      </c>
      <c r="F17" s="38" t="s">
        <v>161</v>
      </c>
      <c r="G17" s="35" t="s">
        <v>2</v>
      </c>
      <c r="H17" s="100">
        <v>8000</v>
      </c>
    </row>
    <row r="18" spans="2:8" s="7" customFormat="1" ht="126" customHeight="1">
      <c r="B18" s="20">
        <v>6</v>
      </c>
      <c r="C18" s="6">
        <v>921</v>
      </c>
      <c r="D18" s="6">
        <v>92120</v>
      </c>
      <c r="E18" s="6">
        <v>2720</v>
      </c>
      <c r="F18" s="110" t="s">
        <v>131</v>
      </c>
      <c r="G18" s="18" t="s">
        <v>130</v>
      </c>
      <c r="H18" s="98">
        <v>22042.38</v>
      </c>
    </row>
    <row r="19" spans="2:8" s="7" customFormat="1" ht="110.25" customHeight="1">
      <c r="B19" s="20">
        <v>7</v>
      </c>
      <c r="C19" s="6">
        <v>921</v>
      </c>
      <c r="D19" s="6">
        <v>92120</v>
      </c>
      <c r="E19" s="6">
        <v>2720</v>
      </c>
      <c r="F19" s="110" t="s">
        <v>133</v>
      </c>
      <c r="G19" s="18" t="s">
        <v>132</v>
      </c>
      <c r="H19" s="98">
        <v>7957.62</v>
      </c>
    </row>
    <row r="20" spans="2:8" s="7" customFormat="1" ht="74.25" customHeight="1">
      <c r="B20" s="40">
        <v>8</v>
      </c>
      <c r="C20" s="41">
        <v>926</v>
      </c>
      <c r="D20" s="41">
        <v>92605</v>
      </c>
      <c r="E20" s="41">
        <v>2360</v>
      </c>
      <c r="F20" s="35" t="s">
        <v>162</v>
      </c>
      <c r="G20" s="35" t="s">
        <v>2</v>
      </c>
      <c r="H20" s="100">
        <v>8000</v>
      </c>
    </row>
    <row r="21" spans="2:8" ht="2.25" customHeight="1" hidden="1">
      <c r="B21" s="19"/>
      <c r="C21" s="19"/>
      <c r="D21" s="19"/>
      <c r="E21" s="19"/>
      <c r="F21" s="19"/>
      <c r="G21" s="19"/>
      <c r="H21" s="101"/>
    </row>
    <row r="22" spans="2:8" ht="130.5" customHeight="1" hidden="1">
      <c r="B22" s="125" t="s">
        <v>97</v>
      </c>
      <c r="C22" s="126">
        <v>926</v>
      </c>
      <c r="D22" s="126">
        <v>92605</v>
      </c>
      <c r="E22" s="126">
        <v>2820</v>
      </c>
      <c r="F22" s="103" t="s">
        <v>98</v>
      </c>
      <c r="G22" s="127" t="s">
        <v>99</v>
      </c>
      <c r="H22" s="66">
        <v>0</v>
      </c>
    </row>
    <row r="23" spans="2:8" s="9" customFormat="1" ht="14.25" customHeight="1">
      <c r="B23" s="134" t="s">
        <v>52</v>
      </c>
      <c r="C23" s="135"/>
      <c r="D23" s="135"/>
      <c r="E23" s="135"/>
      <c r="F23" s="136"/>
      <c r="G23" s="21"/>
      <c r="H23" s="102">
        <f>SUM(H6,H12)</f>
        <v>258000</v>
      </c>
    </row>
  </sheetData>
  <sheetProtection/>
  <mergeCells count="5">
    <mergeCell ref="F1:H1"/>
    <mergeCell ref="B2:H2"/>
    <mergeCell ref="B23:F23"/>
    <mergeCell ref="B12:G12"/>
    <mergeCell ref="B6:G6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B1">
      <selection activeCell="L1" sqref="L1:M3"/>
    </sheetView>
  </sheetViews>
  <sheetFormatPr defaultColWidth="9.00390625" defaultRowHeight="12.75"/>
  <cols>
    <col min="1" max="1" width="5.625" style="39" customWidth="1"/>
    <col min="2" max="2" width="5.125" style="39" customWidth="1"/>
    <col min="3" max="3" width="7.75390625" style="39" customWidth="1"/>
    <col min="4" max="4" width="28.00390625" style="39" customWidth="1"/>
    <col min="5" max="5" width="12.00390625" style="39" hidden="1" customWidth="1"/>
    <col min="6" max="6" width="12.75390625" style="39" customWidth="1"/>
    <col min="7" max="7" width="10.125" style="39" customWidth="1"/>
    <col min="8" max="8" width="10.125" style="112" customWidth="1"/>
    <col min="9" max="9" width="12.75390625" style="112" customWidth="1"/>
    <col min="10" max="10" width="3.125" style="39" customWidth="1"/>
    <col min="11" max="11" width="13.125" style="39" customWidth="1"/>
    <col min="12" max="12" width="14.375" style="39" customWidth="1"/>
    <col min="13" max="13" width="16.75390625" style="39" customWidth="1"/>
    <col min="14" max="16384" width="9.125" style="39" customWidth="1"/>
  </cols>
  <sheetData>
    <row r="1" spans="12:13" ht="15.75" customHeight="1">
      <c r="L1" s="133" t="s">
        <v>169</v>
      </c>
      <c r="M1" s="133"/>
    </row>
    <row r="2" spans="12:13" ht="21" customHeight="1">
      <c r="L2" s="133"/>
      <c r="M2" s="133"/>
    </row>
    <row r="3" spans="12:13" ht="17.25" customHeight="1">
      <c r="L3" s="133"/>
      <c r="M3" s="133"/>
    </row>
    <row r="4" spans="1:13" ht="12.75">
      <c r="A4" s="140" t="s">
        <v>117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3" ht="10.5" customHeight="1">
      <c r="A5" s="3"/>
      <c r="B5" s="3"/>
      <c r="C5" s="3"/>
      <c r="D5" s="3"/>
      <c r="E5" s="3"/>
      <c r="F5" s="3"/>
      <c r="G5" s="3"/>
      <c r="H5" s="22"/>
      <c r="I5" s="22"/>
      <c r="J5" s="3"/>
      <c r="K5" s="3"/>
      <c r="L5" s="3"/>
      <c r="M5" s="1" t="s">
        <v>31</v>
      </c>
    </row>
    <row r="6" spans="1:13" s="82" customFormat="1" ht="15" customHeight="1">
      <c r="A6" s="150" t="s">
        <v>41</v>
      </c>
      <c r="B6" s="150" t="s">
        <v>10</v>
      </c>
      <c r="C6" s="150" t="s">
        <v>30</v>
      </c>
      <c r="D6" s="155" t="s">
        <v>56</v>
      </c>
      <c r="E6" s="155" t="s">
        <v>42</v>
      </c>
      <c r="F6" s="155" t="s">
        <v>47</v>
      </c>
      <c r="G6" s="155"/>
      <c r="H6" s="155"/>
      <c r="I6" s="155"/>
      <c r="J6" s="155"/>
      <c r="K6" s="155"/>
      <c r="L6" s="155"/>
      <c r="M6" s="155" t="s">
        <v>45</v>
      </c>
    </row>
    <row r="7" spans="1:13" s="82" customFormat="1" ht="13.5" customHeight="1">
      <c r="A7" s="150"/>
      <c r="B7" s="150"/>
      <c r="C7" s="150"/>
      <c r="D7" s="155"/>
      <c r="E7" s="155"/>
      <c r="F7" s="155" t="s">
        <v>119</v>
      </c>
      <c r="G7" s="155" t="s">
        <v>18</v>
      </c>
      <c r="H7" s="155"/>
      <c r="I7" s="155"/>
      <c r="J7" s="155"/>
      <c r="K7" s="155"/>
      <c r="L7" s="155"/>
      <c r="M7" s="155"/>
    </row>
    <row r="8" spans="1:13" s="82" customFormat="1" ht="13.5" customHeight="1">
      <c r="A8" s="150"/>
      <c r="B8" s="150"/>
      <c r="C8" s="150"/>
      <c r="D8" s="155"/>
      <c r="E8" s="155"/>
      <c r="F8" s="155"/>
      <c r="G8" s="155" t="s">
        <v>53</v>
      </c>
      <c r="H8" s="184" t="s">
        <v>48</v>
      </c>
      <c r="I8" s="83" t="s">
        <v>14</v>
      </c>
      <c r="J8" s="161" t="s">
        <v>54</v>
      </c>
      <c r="K8" s="177"/>
      <c r="L8" s="155" t="s">
        <v>49</v>
      </c>
      <c r="M8" s="155"/>
    </row>
    <row r="9" spans="1:13" s="82" customFormat="1" ht="19.5" customHeight="1">
      <c r="A9" s="150"/>
      <c r="B9" s="150"/>
      <c r="C9" s="150"/>
      <c r="D9" s="155"/>
      <c r="E9" s="155"/>
      <c r="F9" s="155"/>
      <c r="G9" s="155"/>
      <c r="H9" s="184"/>
      <c r="I9" s="182" t="s">
        <v>61</v>
      </c>
      <c r="J9" s="178"/>
      <c r="K9" s="179"/>
      <c r="L9" s="155"/>
      <c r="M9" s="155"/>
    </row>
    <row r="10" spans="1:13" s="82" customFormat="1" ht="28.5" customHeight="1">
      <c r="A10" s="150"/>
      <c r="B10" s="150"/>
      <c r="C10" s="150"/>
      <c r="D10" s="155"/>
      <c r="E10" s="155"/>
      <c r="F10" s="155"/>
      <c r="G10" s="155"/>
      <c r="H10" s="184"/>
      <c r="I10" s="183"/>
      <c r="J10" s="180"/>
      <c r="K10" s="181"/>
      <c r="L10" s="155"/>
      <c r="M10" s="155"/>
    </row>
    <row r="11" spans="1:13" s="7" customFormat="1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84">
        <v>7</v>
      </c>
      <c r="I11" s="85">
        <v>8</v>
      </c>
      <c r="J11" s="172">
        <v>9</v>
      </c>
      <c r="K11" s="173"/>
      <c r="L11" s="4">
        <v>10</v>
      </c>
      <c r="M11" s="4">
        <v>11</v>
      </c>
    </row>
    <row r="12" spans="1:13" s="7" customFormat="1" ht="53.25" customHeight="1">
      <c r="A12" s="113">
        <v>1</v>
      </c>
      <c r="B12" s="114">
        <v>600</v>
      </c>
      <c r="C12" s="114">
        <v>60016</v>
      </c>
      <c r="D12" s="35" t="s">
        <v>129</v>
      </c>
      <c r="E12" s="113"/>
      <c r="F12" s="115">
        <v>22000</v>
      </c>
      <c r="G12" s="115">
        <v>22000</v>
      </c>
      <c r="H12" s="116"/>
      <c r="I12" s="117"/>
      <c r="J12" s="118" t="s">
        <v>46</v>
      </c>
      <c r="K12" s="119"/>
      <c r="L12" s="115">
        <v>0</v>
      </c>
      <c r="M12" s="120" t="s">
        <v>0</v>
      </c>
    </row>
    <row r="13" spans="1:13" ht="54" customHeight="1">
      <c r="A13" s="86">
        <v>2</v>
      </c>
      <c r="B13" s="93">
        <v>600</v>
      </c>
      <c r="C13" s="93">
        <v>60017</v>
      </c>
      <c r="D13" s="103" t="s">
        <v>135</v>
      </c>
      <c r="E13" s="89"/>
      <c r="F13" s="90">
        <v>10000</v>
      </c>
      <c r="G13" s="90">
        <v>10000</v>
      </c>
      <c r="H13" s="89"/>
      <c r="I13" s="91"/>
      <c r="J13" s="67" t="s">
        <v>46</v>
      </c>
      <c r="K13" s="92"/>
      <c r="L13" s="90">
        <v>0</v>
      </c>
      <c r="M13" s="93" t="s">
        <v>0</v>
      </c>
    </row>
    <row r="14" spans="1:13" ht="59.25" customHeight="1">
      <c r="A14" s="86">
        <v>3</v>
      </c>
      <c r="B14" s="93">
        <v>600</v>
      </c>
      <c r="C14" s="93">
        <v>60017</v>
      </c>
      <c r="D14" s="103" t="s">
        <v>136</v>
      </c>
      <c r="E14" s="89"/>
      <c r="F14" s="90">
        <v>15739.4</v>
      </c>
      <c r="G14" s="90">
        <v>15739.4</v>
      </c>
      <c r="H14" s="89"/>
      <c r="I14" s="91"/>
      <c r="J14" s="67" t="s">
        <v>46</v>
      </c>
      <c r="K14" s="92"/>
      <c r="L14" s="90">
        <v>0</v>
      </c>
      <c r="M14" s="93" t="s">
        <v>0</v>
      </c>
    </row>
    <row r="15" spans="1:13" ht="52.5" customHeight="1">
      <c r="A15" s="86">
        <v>4</v>
      </c>
      <c r="B15" s="93">
        <v>600</v>
      </c>
      <c r="C15" s="93">
        <v>60017</v>
      </c>
      <c r="D15" s="103" t="s">
        <v>150</v>
      </c>
      <c r="E15" s="89"/>
      <c r="F15" s="90">
        <v>30000</v>
      </c>
      <c r="G15" s="90">
        <v>30000</v>
      </c>
      <c r="H15" s="89"/>
      <c r="I15" s="91"/>
      <c r="J15" s="67" t="s">
        <v>46</v>
      </c>
      <c r="K15" s="92"/>
      <c r="L15" s="90">
        <v>0</v>
      </c>
      <c r="M15" s="93" t="s">
        <v>0</v>
      </c>
    </row>
    <row r="16" spans="1:13" ht="62.25" customHeight="1">
      <c r="A16" s="86">
        <v>5</v>
      </c>
      <c r="B16" s="93">
        <v>600</v>
      </c>
      <c r="C16" s="93">
        <v>60095</v>
      </c>
      <c r="D16" s="103" t="s">
        <v>137</v>
      </c>
      <c r="E16" s="89"/>
      <c r="F16" s="90">
        <v>10000</v>
      </c>
      <c r="G16" s="90">
        <v>10000</v>
      </c>
      <c r="H16" s="89"/>
      <c r="I16" s="91"/>
      <c r="J16" s="67" t="s">
        <v>46</v>
      </c>
      <c r="K16" s="92"/>
      <c r="L16" s="90">
        <v>0</v>
      </c>
      <c r="M16" s="93" t="s">
        <v>0</v>
      </c>
    </row>
    <row r="17" spans="1:13" ht="53.25" customHeight="1">
      <c r="A17" s="86">
        <v>6</v>
      </c>
      <c r="B17" s="87">
        <v>900</v>
      </c>
      <c r="C17" s="88">
        <v>90015</v>
      </c>
      <c r="D17" s="104" t="s">
        <v>163</v>
      </c>
      <c r="E17" s="89"/>
      <c r="F17" s="90">
        <v>10500</v>
      </c>
      <c r="G17" s="90">
        <v>10500</v>
      </c>
      <c r="H17" s="89"/>
      <c r="I17" s="91"/>
      <c r="J17" s="67" t="s">
        <v>46</v>
      </c>
      <c r="K17" s="92"/>
      <c r="L17" s="90">
        <v>0</v>
      </c>
      <c r="M17" s="93" t="s">
        <v>0</v>
      </c>
    </row>
    <row r="18" spans="1:13" ht="52.5" customHeight="1">
      <c r="A18" s="86">
        <v>7</v>
      </c>
      <c r="B18" s="87">
        <v>900</v>
      </c>
      <c r="C18" s="88">
        <v>90015</v>
      </c>
      <c r="D18" s="104" t="s">
        <v>138</v>
      </c>
      <c r="E18" s="89"/>
      <c r="F18" s="90">
        <v>15000</v>
      </c>
      <c r="G18" s="90">
        <v>15000</v>
      </c>
      <c r="H18" s="89"/>
      <c r="I18" s="91"/>
      <c r="J18" s="67" t="s">
        <v>46</v>
      </c>
      <c r="K18" s="92"/>
      <c r="L18" s="90">
        <v>0</v>
      </c>
      <c r="M18" s="93" t="s">
        <v>0</v>
      </c>
    </row>
    <row r="19" spans="1:13" ht="60.75" customHeight="1">
      <c r="A19" s="86">
        <v>8</v>
      </c>
      <c r="B19" s="87">
        <v>900</v>
      </c>
      <c r="C19" s="88">
        <v>90015</v>
      </c>
      <c r="D19" s="104" t="s">
        <v>164</v>
      </c>
      <c r="E19" s="89"/>
      <c r="F19" s="90">
        <v>25000</v>
      </c>
      <c r="G19" s="90">
        <v>25000</v>
      </c>
      <c r="H19" s="89"/>
      <c r="I19" s="91"/>
      <c r="J19" s="67" t="s">
        <v>46</v>
      </c>
      <c r="K19" s="92"/>
      <c r="L19" s="90">
        <v>0</v>
      </c>
      <c r="M19" s="93" t="s">
        <v>0</v>
      </c>
    </row>
    <row r="20" spans="1:13" ht="54" customHeight="1">
      <c r="A20" s="86">
        <v>9</v>
      </c>
      <c r="B20" s="93">
        <v>900</v>
      </c>
      <c r="C20" s="93">
        <v>90015</v>
      </c>
      <c r="D20" s="94" t="s">
        <v>139</v>
      </c>
      <c r="E20" s="89"/>
      <c r="F20" s="90">
        <v>40000</v>
      </c>
      <c r="G20" s="90">
        <v>40000</v>
      </c>
      <c r="H20" s="89"/>
      <c r="I20" s="91"/>
      <c r="J20" s="67" t="s">
        <v>46</v>
      </c>
      <c r="K20" s="92"/>
      <c r="L20" s="90">
        <v>0</v>
      </c>
      <c r="M20" s="93" t="s">
        <v>0</v>
      </c>
    </row>
    <row r="21" spans="1:13" ht="48.75" customHeight="1">
      <c r="A21" s="86">
        <v>10</v>
      </c>
      <c r="B21" s="87">
        <v>921</v>
      </c>
      <c r="C21" s="88">
        <v>92109</v>
      </c>
      <c r="D21" s="105" t="s">
        <v>151</v>
      </c>
      <c r="E21" s="89"/>
      <c r="F21" s="90">
        <v>15000</v>
      </c>
      <c r="G21" s="90">
        <v>15000</v>
      </c>
      <c r="H21" s="89"/>
      <c r="I21" s="91"/>
      <c r="J21" s="67" t="s">
        <v>46</v>
      </c>
      <c r="K21" s="92"/>
      <c r="L21" s="90">
        <v>0</v>
      </c>
      <c r="M21" s="93" t="s">
        <v>0</v>
      </c>
    </row>
    <row r="22" spans="1:13" ht="73.5" customHeight="1">
      <c r="A22" s="86">
        <v>11</v>
      </c>
      <c r="B22" s="87">
        <v>921</v>
      </c>
      <c r="C22" s="88">
        <v>92195</v>
      </c>
      <c r="D22" s="105" t="s">
        <v>165</v>
      </c>
      <c r="E22" s="89"/>
      <c r="F22" s="90">
        <v>16000</v>
      </c>
      <c r="G22" s="90">
        <v>16000</v>
      </c>
      <c r="H22" s="89"/>
      <c r="I22" s="91"/>
      <c r="J22" s="67" t="s">
        <v>46</v>
      </c>
      <c r="K22" s="92"/>
      <c r="L22" s="90">
        <v>0</v>
      </c>
      <c r="M22" s="93" t="s">
        <v>0</v>
      </c>
    </row>
    <row r="23" spans="1:13" ht="82.5" customHeight="1">
      <c r="A23" s="86">
        <v>12</v>
      </c>
      <c r="B23" s="87">
        <v>921</v>
      </c>
      <c r="C23" s="88">
        <v>92195</v>
      </c>
      <c r="D23" s="105" t="s">
        <v>166</v>
      </c>
      <c r="E23" s="89"/>
      <c r="F23" s="90">
        <v>12000</v>
      </c>
      <c r="G23" s="90">
        <v>12000</v>
      </c>
      <c r="H23" s="89"/>
      <c r="I23" s="91"/>
      <c r="J23" s="67" t="s">
        <v>46</v>
      </c>
      <c r="K23" s="92"/>
      <c r="L23" s="90">
        <v>0</v>
      </c>
      <c r="M23" s="93" t="s">
        <v>0</v>
      </c>
    </row>
    <row r="24" spans="1:13" ht="87" customHeight="1">
      <c r="A24" s="86">
        <v>13</v>
      </c>
      <c r="B24" s="87">
        <v>926</v>
      </c>
      <c r="C24" s="88">
        <v>92695</v>
      </c>
      <c r="D24" s="105" t="s">
        <v>140</v>
      </c>
      <c r="E24" s="89"/>
      <c r="F24" s="90">
        <v>10152.91</v>
      </c>
      <c r="G24" s="90">
        <v>10152.91</v>
      </c>
      <c r="H24" s="89"/>
      <c r="I24" s="91"/>
      <c r="J24" s="67" t="s">
        <v>46</v>
      </c>
      <c r="K24" s="92"/>
      <c r="L24" s="90">
        <v>0</v>
      </c>
      <c r="M24" s="93" t="s">
        <v>0</v>
      </c>
    </row>
    <row r="25" spans="1:13" ht="62.25" customHeight="1">
      <c r="A25" s="86">
        <v>14</v>
      </c>
      <c r="B25" s="87">
        <v>926</v>
      </c>
      <c r="C25" s="88">
        <v>92695</v>
      </c>
      <c r="D25" s="105" t="s">
        <v>141</v>
      </c>
      <c r="E25" s="89"/>
      <c r="F25" s="90">
        <v>9739.4</v>
      </c>
      <c r="G25" s="90">
        <v>9739.4</v>
      </c>
      <c r="H25" s="89"/>
      <c r="I25" s="91"/>
      <c r="J25" s="67" t="s">
        <v>46</v>
      </c>
      <c r="K25" s="92"/>
      <c r="L25" s="90">
        <v>0</v>
      </c>
      <c r="M25" s="93" t="s">
        <v>0</v>
      </c>
    </row>
    <row r="26" spans="1:13" ht="54" customHeight="1">
      <c r="A26" s="86">
        <v>15</v>
      </c>
      <c r="B26" s="87">
        <v>926</v>
      </c>
      <c r="C26" s="88">
        <v>92695</v>
      </c>
      <c r="D26" s="105" t="s">
        <v>142</v>
      </c>
      <c r="E26" s="89"/>
      <c r="F26" s="90">
        <v>6500</v>
      </c>
      <c r="G26" s="90">
        <v>6500</v>
      </c>
      <c r="H26" s="89"/>
      <c r="I26" s="91"/>
      <c r="J26" s="67" t="s">
        <v>46</v>
      </c>
      <c r="K26" s="92"/>
      <c r="L26" s="90">
        <v>0</v>
      </c>
      <c r="M26" s="93" t="s">
        <v>0</v>
      </c>
    </row>
    <row r="27" spans="1:13" ht="64.5" customHeight="1">
      <c r="A27" s="86">
        <v>16</v>
      </c>
      <c r="B27" s="93">
        <v>926</v>
      </c>
      <c r="C27" s="93">
        <v>92695</v>
      </c>
      <c r="D27" s="94" t="s">
        <v>143</v>
      </c>
      <c r="E27" s="89"/>
      <c r="F27" s="90">
        <v>14000</v>
      </c>
      <c r="G27" s="90">
        <v>14000</v>
      </c>
      <c r="H27" s="89"/>
      <c r="I27" s="91"/>
      <c r="J27" s="67" t="s">
        <v>46</v>
      </c>
      <c r="K27" s="92"/>
      <c r="L27" s="90">
        <v>0</v>
      </c>
      <c r="M27" s="93" t="s">
        <v>0</v>
      </c>
    </row>
    <row r="28" spans="1:13" ht="64.5" customHeight="1">
      <c r="A28" s="86">
        <v>17</v>
      </c>
      <c r="B28" s="93">
        <v>926</v>
      </c>
      <c r="C28" s="93">
        <v>92695</v>
      </c>
      <c r="D28" s="94" t="s">
        <v>144</v>
      </c>
      <c r="E28" s="89"/>
      <c r="F28" s="90">
        <v>11000</v>
      </c>
      <c r="G28" s="90">
        <v>11000</v>
      </c>
      <c r="H28" s="89"/>
      <c r="I28" s="91"/>
      <c r="J28" s="67" t="s">
        <v>46</v>
      </c>
      <c r="K28" s="92"/>
      <c r="L28" s="90">
        <v>0</v>
      </c>
      <c r="M28" s="93" t="s">
        <v>0</v>
      </c>
    </row>
    <row r="29" spans="1:13" ht="57" customHeight="1">
      <c r="A29" s="86">
        <v>18</v>
      </c>
      <c r="B29" s="87">
        <v>926</v>
      </c>
      <c r="C29" s="88">
        <v>92695</v>
      </c>
      <c r="D29" s="104" t="s">
        <v>145</v>
      </c>
      <c r="E29" s="89"/>
      <c r="F29" s="90">
        <v>4000</v>
      </c>
      <c r="G29" s="90">
        <v>4000</v>
      </c>
      <c r="H29" s="89"/>
      <c r="I29" s="91"/>
      <c r="J29" s="67" t="s">
        <v>46</v>
      </c>
      <c r="K29" s="92"/>
      <c r="L29" s="90">
        <v>0</v>
      </c>
      <c r="M29" s="93" t="s">
        <v>0</v>
      </c>
    </row>
    <row r="30" spans="1:13" ht="60.75" customHeight="1">
      <c r="A30" s="86">
        <v>19</v>
      </c>
      <c r="B30" s="87">
        <v>926</v>
      </c>
      <c r="C30" s="88">
        <v>92695</v>
      </c>
      <c r="D30" s="104" t="s">
        <v>146</v>
      </c>
      <c r="E30" s="89"/>
      <c r="F30" s="90">
        <v>4500</v>
      </c>
      <c r="G30" s="90">
        <v>4500</v>
      </c>
      <c r="H30" s="89"/>
      <c r="I30" s="91"/>
      <c r="J30" s="67" t="s">
        <v>46</v>
      </c>
      <c r="K30" s="92"/>
      <c r="L30" s="90">
        <v>0</v>
      </c>
      <c r="M30" s="93" t="s">
        <v>0</v>
      </c>
    </row>
    <row r="31" spans="1:13" ht="53.25" customHeight="1">
      <c r="A31" s="86">
        <v>20</v>
      </c>
      <c r="B31" s="87">
        <v>900</v>
      </c>
      <c r="C31" s="88">
        <v>90015</v>
      </c>
      <c r="D31" s="104" t="s">
        <v>154</v>
      </c>
      <c r="E31" s="89"/>
      <c r="F31" s="90">
        <v>7000</v>
      </c>
      <c r="G31" s="90">
        <v>7000</v>
      </c>
      <c r="H31" s="89"/>
      <c r="I31" s="91"/>
      <c r="J31" s="67" t="s">
        <v>46</v>
      </c>
      <c r="K31" s="92"/>
      <c r="L31" s="90">
        <v>0</v>
      </c>
      <c r="M31" s="93" t="s">
        <v>0</v>
      </c>
    </row>
    <row r="32" spans="1:13" ht="99" customHeight="1">
      <c r="A32" s="86">
        <v>21</v>
      </c>
      <c r="B32" s="87">
        <v>700</v>
      </c>
      <c r="C32" s="88">
        <v>70005</v>
      </c>
      <c r="D32" s="104" t="s">
        <v>159</v>
      </c>
      <c r="E32" s="89"/>
      <c r="F32" s="90">
        <v>100000</v>
      </c>
      <c r="G32" s="90">
        <v>100000</v>
      </c>
      <c r="H32" s="89"/>
      <c r="I32" s="91"/>
      <c r="J32" s="67" t="s">
        <v>46</v>
      </c>
      <c r="K32" s="92"/>
      <c r="L32" s="90">
        <v>0</v>
      </c>
      <c r="M32" s="93" t="s">
        <v>0</v>
      </c>
    </row>
    <row r="33" spans="1:13" ht="57.75" customHeight="1">
      <c r="A33" s="86">
        <v>22</v>
      </c>
      <c r="B33" s="87">
        <v>801</v>
      </c>
      <c r="C33" s="88">
        <v>80101</v>
      </c>
      <c r="D33" s="104" t="s">
        <v>157</v>
      </c>
      <c r="E33" s="89"/>
      <c r="F33" s="90">
        <v>4800</v>
      </c>
      <c r="G33" s="90">
        <v>4800</v>
      </c>
      <c r="H33" s="89"/>
      <c r="I33" s="91"/>
      <c r="J33" s="67" t="s">
        <v>46</v>
      </c>
      <c r="K33" s="92"/>
      <c r="L33" s="90">
        <v>0</v>
      </c>
      <c r="M33" s="93" t="s">
        <v>0</v>
      </c>
    </row>
    <row r="34" spans="1:13" ht="83.25" customHeight="1">
      <c r="A34" s="86">
        <v>23</v>
      </c>
      <c r="B34" s="87">
        <v>926</v>
      </c>
      <c r="C34" s="88">
        <v>92695</v>
      </c>
      <c r="D34" s="104" t="s">
        <v>158</v>
      </c>
      <c r="E34" s="89"/>
      <c r="F34" s="90">
        <v>15000</v>
      </c>
      <c r="G34" s="90">
        <v>15000</v>
      </c>
      <c r="H34" s="89"/>
      <c r="I34" s="91"/>
      <c r="J34" s="67" t="s">
        <v>46</v>
      </c>
      <c r="K34" s="92"/>
      <c r="L34" s="90">
        <v>0</v>
      </c>
      <c r="M34" s="93" t="s">
        <v>0</v>
      </c>
    </row>
    <row r="35" spans="1:13" s="7" customFormat="1" ht="18.75" customHeight="1">
      <c r="A35" s="174" t="s">
        <v>52</v>
      </c>
      <c r="B35" s="175"/>
      <c r="C35" s="175"/>
      <c r="D35" s="176"/>
      <c r="E35" s="10">
        <f>SUM(E13:E30)</f>
        <v>0</v>
      </c>
      <c r="F35" s="29">
        <f>SUM(F12:F34)</f>
        <v>407931.70999999996</v>
      </c>
      <c r="G35" s="29">
        <f>SUM(G12:G34)</f>
        <v>407931.70999999996</v>
      </c>
      <c r="H35" s="29">
        <f>SUM(H12:H31)</f>
        <v>0</v>
      </c>
      <c r="I35" s="29">
        <f>SUM(I12:I31)</f>
        <v>0</v>
      </c>
      <c r="J35" s="10"/>
      <c r="K35" s="29">
        <f>SUM(K12:K31)</f>
        <v>0</v>
      </c>
      <c r="L35" s="29">
        <f>SUM(L12:L31)</f>
        <v>0</v>
      </c>
      <c r="M35" s="95" t="s">
        <v>35</v>
      </c>
    </row>
    <row r="36" spans="1:12" s="12" customFormat="1" ht="10.5" customHeight="1">
      <c r="A36" s="12" t="s">
        <v>4</v>
      </c>
      <c r="F36" s="15"/>
      <c r="H36" s="15"/>
      <c r="I36" s="15"/>
      <c r="L36" s="12" t="s">
        <v>1</v>
      </c>
    </row>
    <row r="37" spans="1:9" s="12" customFormat="1" ht="11.25">
      <c r="A37" s="12" t="s">
        <v>5</v>
      </c>
      <c r="F37" s="15"/>
      <c r="H37" s="15"/>
      <c r="I37" s="15"/>
    </row>
    <row r="38" spans="1:9" s="12" customFormat="1" ht="11.25">
      <c r="A38" s="12" t="s">
        <v>6</v>
      </c>
      <c r="F38" s="15"/>
      <c r="H38" s="15"/>
      <c r="I38" s="15"/>
    </row>
    <row r="39" spans="1:9" s="12" customFormat="1" ht="11.25">
      <c r="A39" s="12" t="s">
        <v>111</v>
      </c>
      <c r="F39" s="15"/>
      <c r="H39" s="15"/>
      <c r="I39" s="15"/>
    </row>
    <row r="40" spans="1:9" s="12" customFormat="1" ht="11.25">
      <c r="A40" s="12" t="s">
        <v>8</v>
      </c>
      <c r="F40" s="15"/>
      <c r="H40" s="15"/>
      <c r="I40" s="15"/>
    </row>
  </sheetData>
  <sheetProtection/>
  <mergeCells count="18"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J11:K11"/>
    <mergeCell ref="A35:D35"/>
    <mergeCell ref="A4:M4"/>
    <mergeCell ref="A6:A10"/>
    <mergeCell ref="B6:B10"/>
    <mergeCell ref="C6:C10"/>
    <mergeCell ref="D6:D10"/>
    <mergeCell ref="F6:L6"/>
    <mergeCell ref="G8:G10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8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D19" sqref="D19"/>
    </sheetView>
  </sheetViews>
  <sheetFormatPr defaultColWidth="9.00390625" defaultRowHeight="12.75"/>
  <cols>
    <col min="1" max="1" width="5.25390625" style="12" customWidth="1"/>
    <col min="2" max="2" width="44.25390625" style="12" customWidth="1"/>
    <col min="3" max="3" width="14.00390625" style="12" customWidth="1"/>
    <col min="4" max="4" width="17.125" style="12" customWidth="1"/>
    <col min="5" max="16384" width="9.125" style="12" customWidth="1"/>
  </cols>
  <sheetData>
    <row r="1" spans="2:5" ht="59.25" customHeight="1">
      <c r="B1" s="48"/>
      <c r="C1" s="131" t="s">
        <v>170</v>
      </c>
      <c r="D1" s="131"/>
      <c r="E1" s="48"/>
    </row>
    <row r="2" spans="1:4" ht="16.5" customHeight="1">
      <c r="A2" s="186" t="s">
        <v>120</v>
      </c>
      <c r="B2" s="186"/>
      <c r="C2" s="186"/>
      <c r="D2" s="186"/>
    </row>
    <row r="3" ht="6.75" customHeight="1" hidden="1">
      <c r="A3" s="49"/>
    </row>
    <row r="4" ht="10.5" customHeight="1">
      <c r="D4" s="50" t="s">
        <v>31</v>
      </c>
    </row>
    <row r="5" spans="1:4" s="51" customFormat="1" ht="15" customHeight="1">
      <c r="A5" s="187" t="s">
        <v>41</v>
      </c>
      <c r="B5" s="187" t="s">
        <v>13</v>
      </c>
      <c r="C5" s="188" t="s">
        <v>43</v>
      </c>
      <c r="D5" s="188" t="s">
        <v>102</v>
      </c>
    </row>
    <row r="6" spans="1:4" s="51" customFormat="1" ht="12" customHeight="1">
      <c r="A6" s="187"/>
      <c r="B6" s="187"/>
      <c r="C6" s="187"/>
      <c r="D6" s="188"/>
    </row>
    <row r="7" spans="1:4" s="51" customFormat="1" ht="3" customHeight="1" hidden="1">
      <c r="A7" s="187"/>
      <c r="B7" s="187"/>
      <c r="C7" s="187"/>
      <c r="D7" s="188"/>
    </row>
    <row r="8" spans="1:4" ht="9.75" customHeight="1">
      <c r="A8" s="36">
        <v>1</v>
      </c>
      <c r="B8" s="36">
        <v>2</v>
      </c>
      <c r="C8" s="36">
        <v>3</v>
      </c>
      <c r="D8" s="36">
        <v>4</v>
      </c>
    </row>
    <row r="9" spans="1:4" ht="18.75" customHeight="1">
      <c r="A9" s="185" t="s">
        <v>23</v>
      </c>
      <c r="B9" s="185"/>
      <c r="C9" s="36"/>
      <c r="D9" s="108">
        <f>SUM(D10,D19,D20,D21,D22,D23)</f>
        <v>1240000</v>
      </c>
    </row>
    <row r="10" spans="1:7" ht="18.75" customHeight="1" hidden="1">
      <c r="A10" s="16" t="s">
        <v>72</v>
      </c>
      <c r="B10" s="16" t="s">
        <v>73</v>
      </c>
      <c r="C10" s="36"/>
      <c r="D10" s="108">
        <f>SUM(D11,D13,D15)</f>
        <v>250000</v>
      </c>
      <c r="G10" s="52"/>
    </row>
    <row r="11" spans="1:7" s="24" customFormat="1" ht="18.75" customHeight="1">
      <c r="A11" s="16" t="s">
        <v>15</v>
      </c>
      <c r="B11" s="23" t="s">
        <v>20</v>
      </c>
      <c r="C11" s="16" t="s">
        <v>24</v>
      </c>
      <c r="D11" s="109">
        <v>250000</v>
      </c>
      <c r="G11" s="53"/>
    </row>
    <row r="12" spans="1:4" ht="40.5" customHeight="1">
      <c r="A12" s="36" t="s">
        <v>70</v>
      </c>
      <c r="B12" s="54" t="s">
        <v>71</v>
      </c>
      <c r="C12" s="36" t="s">
        <v>24</v>
      </c>
      <c r="D12" s="108">
        <v>0</v>
      </c>
    </row>
    <row r="13" spans="1:4" s="24" customFormat="1" ht="13.5" customHeight="1">
      <c r="A13" s="16" t="s">
        <v>16</v>
      </c>
      <c r="B13" s="23" t="s">
        <v>21</v>
      </c>
      <c r="C13" s="16" t="s">
        <v>24</v>
      </c>
      <c r="D13" s="109">
        <v>0</v>
      </c>
    </row>
    <row r="14" spans="1:4" ht="25.5" customHeight="1">
      <c r="A14" s="36" t="s">
        <v>17</v>
      </c>
      <c r="B14" s="54" t="s">
        <v>50</v>
      </c>
      <c r="C14" s="36" t="s">
        <v>36</v>
      </c>
      <c r="D14" s="108">
        <v>0</v>
      </c>
    </row>
    <row r="15" spans="1:4" ht="22.5">
      <c r="A15" s="36" t="s">
        <v>9</v>
      </c>
      <c r="B15" s="54" t="s">
        <v>74</v>
      </c>
      <c r="C15" s="36" t="s">
        <v>44</v>
      </c>
      <c r="D15" s="108"/>
    </row>
    <row r="16" spans="1:4" ht="54.75" customHeight="1" hidden="1">
      <c r="A16" s="36" t="s">
        <v>75</v>
      </c>
      <c r="B16" s="54" t="s">
        <v>93</v>
      </c>
      <c r="C16" s="36" t="s">
        <v>44</v>
      </c>
      <c r="D16" s="108"/>
    </row>
    <row r="17" spans="1:4" ht="50.25" customHeight="1">
      <c r="A17" s="36" t="s">
        <v>83</v>
      </c>
      <c r="B17" s="54" t="s">
        <v>121</v>
      </c>
      <c r="C17" s="36" t="s">
        <v>44</v>
      </c>
      <c r="D17" s="108"/>
    </row>
    <row r="18" spans="1:4" ht="41.25" customHeight="1">
      <c r="A18" s="36" t="s">
        <v>19</v>
      </c>
      <c r="B18" s="54" t="s">
        <v>122</v>
      </c>
      <c r="C18" s="36" t="s">
        <v>44</v>
      </c>
      <c r="D18" s="108"/>
    </row>
    <row r="19" spans="1:4" s="24" customFormat="1" ht="18.75" customHeight="1">
      <c r="A19" s="16" t="s">
        <v>22</v>
      </c>
      <c r="B19" s="23" t="s">
        <v>76</v>
      </c>
      <c r="C19" s="16" t="s">
        <v>25</v>
      </c>
      <c r="D19" s="109"/>
    </row>
    <row r="20" spans="1:4" s="24" customFormat="1" ht="18.75" customHeight="1">
      <c r="A20" s="16" t="s">
        <v>84</v>
      </c>
      <c r="B20" s="23" t="s">
        <v>106</v>
      </c>
      <c r="C20" s="16" t="s">
        <v>77</v>
      </c>
      <c r="D20" s="109">
        <v>990000</v>
      </c>
    </row>
    <row r="21" spans="1:4" ht="18.75" customHeight="1">
      <c r="A21" s="36" t="s">
        <v>88</v>
      </c>
      <c r="B21" s="37" t="s">
        <v>78</v>
      </c>
      <c r="C21" s="36" t="s">
        <v>37</v>
      </c>
      <c r="D21" s="108"/>
    </row>
    <row r="22" spans="1:4" ht="18.75" customHeight="1">
      <c r="A22" s="36" t="s">
        <v>89</v>
      </c>
      <c r="B22" s="37" t="s">
        <v>55</v>
      </c>
      <c r="C22" s="36" t="s">
        <v>28</v>
      </c>
      <c r="D22" s="108"/>
    </row>
    <row r="23" spans="1:4" s="24" customFormat="1" ht="18.75" customHeight="1">
      <c r="A23" s="16" t="s">
        <v>94</v>
      </c>
      <c r="B23" s="23" t="s">
        <v>81</v>
      </c>
      <c r="C23" s="16" t="s">
        <v>103</v>
      </c>
      <c r="D23" s="109"/>
    </row>
    <row r="24" spans="1:4" ht="15" customHeight="1">
      <c r="A24" s="185" t="s">
        <v>51</v>
      </c>
      <c r="B24" s="185"/>
      <c r="C24" s="36"/>
      <c r="D24" s="108">
        <f>SUM(D25:D33)</f>
        <v>790000</v>
      </c>
    </row>
    <row r="25" spans="1:4" ht="15.75" customHeight="1">
      <c r="A25" s="36" t="s">
        <v>15</v>
      </c>
      <c r="B25" s="37" t="s">
        <v>38</v>
      </c>
      <c r="C25" s="36" t="s">
        <v>27</v>
      </c>
      <c r="D25" s="108">
        <v>790000</v>
      </c>
    </row>
    <row r="26" spans="1:4" ht="40.5" customHeight="1">
      <c r="A26" s="36" t="s">
        <v>70</v>
      </c>
      <c r="B26" s="54" t="s">
        <v>82</v>
      </c>
      <c r="C26" s="36" t="s">
        <v>27</v>
      </c>
      <c r="D26" s="108"/>
    </row>
    <row r="27" spans="1:4" ht="18" customHeight="1">
      <c r="A27" s="36" t="s">
        <v>16</v>
      </c>
      <c r="B27" s="37" t="s">
        <v>26</v>
      </c>
      <c r="C27" s="36" t="s">
        <v>27</v>
      </c>
      <c r="D27" s="108"/>
    </row>
    <row r="28" spans="1:4" ht="28.5" customHeight="1">
      <c r="A28" s="36" t="s">
        <v>17</v>
      </c>
      <c r="B28" s="54" t="s">
        <v>123</v>
      </c>
      <c r="C28" s="36" t="s">
        <v>40</v>
      </c>
      <c r="D28" s="108"/>
    </row>
    <row r="29" spans="1:4" ht="26.25" customHeight="1">
      <c r="A29" s="36" t="s">
        <v>9</v>
      </c>
      <c r="B29" s="54" t="s">
        <v>80</v>
      </c>
      <c r="C29" s="36" t="s">
        <v>29</v>
      </c>
      <c r="D29" s="108"/>
    </row>
    <row r="30" spans="1:4" ht="49.5" customHeight="1">
      <c r="A30" s="36" t="s">
        <v>83</v>
      </c>
      <c r="B30" s="54" t="s">
        <v>107</v>
      </c>
      <c r="C30" s="36" t="s">
        <v>29</v>
      </c>
      <c r="D30" s="108"/>
    </row>
    <row r="31" spans="1:4" ht="39.75" customHeight="1">
      <c r="A31" s="36" t="s">
        <v>19</v>
      </c>
      <c r="B31" s="54" t="s">
        <v>108</v>
      </c>
      <c r="C31" s="36" t="s">
        <v>29</v>
      </c>
      <c r="D31" s="108"/>
    </row>
    <row r="32" spans="1:4" ht="18.75" customHeight="1">
      <c r="A32" s="36" t="s">
        <v>22</v>
      </c>
      <c r="B32" s="37" t="s">
        <v>39</v>
      </c>
      <c r="C32" s="36" t="s">
        <v>34</v>
      </c>
      <c r="D32" s="108"/>
    </row>
    <row r="33" spans="1:4" ht="18.75" customHeight="1">
      <c r="A33" s="36" t="s">
        <v>84</v>
      </c>
      <c r="B33" s="37" t="s">
        <v>79</v>
      </c>
      <c r="C33" s="36" t="s">
        <v>28</v>
      </c>
      <c r="D33" s="108"/>
    </row>
    <row r="34" spans="1:4" ht="7.5" customHeight="1">
      <c r="A34" s="55"/>
      <c r="B34" s="52"/>
      <c r="C34" s="52"/>
      <c r="D34" s="52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Pocheć</cp:lastModifiedBy>
  <cp:lastPrinted>2017-03-29T10:56:42Z</cp:lastPrinted>
  <dcterms:created xsi:type="dcterms:W3CDTF">1998-12-09T13:02:10Z</dcterms:created>
  <dcterms:modified xsi:type="dcterms:W3CDTF">2017-03-29T10:56:51Z</dcterms:modified>
  <cp:category/>
  <cp:version/>
  <cp:contentType/>
  <cp:contentStatus/>
</cp:coreProperties>
</file>