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ZAŁ 3" sheetId="2" r:id="rId2"/>
    <sheet name="ZAŁ 6" sheetId="3" r:id="rId3"/>
    <sheet name="ZAŁ 4" sheetId="4" r:id="rId4"/>
    <sheet name="ZAŁ 5" sheetId="5" r:id="rId5"/>
    <sheet name="Arkusz1" sheetId="6" state="hidden" r:id="rId6"/>
  </sheets>
  <definedNames>
    <definedName name="_xlnm.Print_Titles" localSheetId="1">'ZAŁ 3'!$6:$12</definedName>
    <definedName name="_xlnm.Print_Titles" localSheetId="2">'ZAŁ 6'!$3:$4</definedName>
    <definedName name="_xlnm.Print_Titles" localSheetId="0">'ZAŁ 7'!$2:$5</definedName>
  </definedNames>
  <calcPr fullCalcOnLoad="1"/>
</workbook>
</file>

<file path=xl/sharedStrings.xml><?xml version="1.0" encoding="utf-8"?>
<sst xmlns="http://schemas.openxmlformats.org/spreadsheetml/2006/main" count="476" uniqueCount="247">
  <si>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</si>
  <si>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</si>
  <si>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</si>
  <si>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</si>
  <si>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</si>
  <si>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</si>
  <si>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</si>
  <si>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</si>
  <si>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</si>
  <si>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</si>
  <si>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</si>
  <si>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</si>
  <si>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</si>
  <si>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</si>
  <si>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</si>
  <si>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</si>
  <si>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</si>
  <si>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</si>
  <si>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</si>
  <si>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</si>
  <si>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</si>
  <si>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</si>
  <si>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</si>
  <si>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</si>
  <si>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</si>
  <si>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</si>
  <si>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</si>
  <si>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</si>
  <si>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</si>
  <si>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</si>
  <si>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</si>
  <si>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</si>
  <si>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</si>
  <si>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</si>
  <si>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</si>
  <si>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</si>
  <si>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</si>
  <si>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</si>
  <si>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</si>
  <si>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</si>
  <si>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</si>
  <si>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</si>
  <si>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</si>
  <si>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</si>
  <si>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</si>
  <si>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</si>
  <si>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</si>
  <si>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</si>
  <si>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</si>
  <si>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</si>
  <si>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</si>
  <si>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</si>
  <si>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</si>
  <si>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</si>
  <si>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</si>
  <si>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</si>
  <si>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</si>
  <si>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</si>
  <si>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</si>
  <si>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</si>
  <si>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</si>
  <si>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</si>
  <si>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</si>
  <si>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</si>
  <si>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</si>
  <si>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</si>
  <si>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</si>
  <si>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</si>
  <si>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</si>
  <si>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</si>
  <si>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</si>
  <si>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</si>
  <si>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</si>
  <si>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</si>
  <si>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</si>
  <si>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</si>
  <si>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</si>
  <si>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</si>
  <si>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</si>
  <si>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</si>
  <si>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</si>
  <si>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</si>
  <si>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</si>
  <si>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</si>
  <si>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</si>
  <si>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</si>
  <si>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</si>
  <si>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</si>
  <si>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</si>
  <si>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</si>
  <si>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</si>
  <si>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</si>
  <si>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</si>
  <si>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</si>
  <si>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</si>
  <si>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</si>
  <si>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</si>
  <si>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</si>
  <si>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</si>
  <si>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</si>
  <si>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</si>
  <si>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</si>
  <si>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</si>
  <si>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</si>
  <si>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</si>
  <si>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</si>
  <si>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</si>
  <si>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</si>
  <si>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</si>
  <si>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</si>
  <si>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</si>
  <si>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</si>
  <si>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</si>
  <si>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</si>
  <si>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</si>
  <si>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</si>
  <si>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</si>
  <si>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</si>
  <si>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</si>
  <si>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</si>
  <si>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</si>
  <si>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</si>
  <si>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</si>
  <si>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</si>
  <si>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</si>
  <si>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</si>
  <si>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</si>
  <si>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</si>
  <si>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</si>
  <si>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</si>
  <si>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</si>
  <si>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</si>
  <si>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7.</t>
  </si>
  <si>
    <t>8.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</si>
  <si>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</si>
  <si>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</si>
  <si>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</si>
  <si>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</si>
  <si>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</si>
  <si>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</si>
  <si>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</si>
  <si>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</si>
  <si>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</si>
  <si>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</si>
  <si>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</si>
  <si>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</si>
  <si>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</si>
  <si>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</si>
  <si>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</si>
  <si>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</si>
  <si>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</si>
  <si>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</si>
  <si>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</si>
  <si>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</si>
  <si>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</si>
  <si>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</si>
  <si>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</si>
  <si>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</si>
  <si>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Budowa drogi gminnej w miejscowosci Grzybowa Góra , ul. Słoneczna</t>
  </si>
  <si>
    <t>Promocje tradycji i zwyczajów lokalnych związanych z obrzędami i zwyczajami charakterystycznymi dla naszego regionu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</si>
  <si>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</si>
  <si>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</si>
  <si>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</si>
  <si>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bieżące</t>
  </si>
  <si>
    <t>majątkowe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</si>
  <si>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</si>
  <si>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</si>
  <si>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</si>
  <si>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</si>
  <si>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</si>
  <si>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</si>
  <si>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</si>
  <si>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</si>
  <si>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</si>
  <si>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</si>
  <si>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</si>
  <si>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</si>
  <si>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</si>
  <si>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</si>
  <si>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</si>
  <si>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</si>
  <si>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Zadania inwestycyjne roczne w 2015 r.</t>
  </si>
  <si>
    <t>Limity wydatków na wieloletnie przedsięwzięcia  planowane do poniesienia  w  2015 roku</t>
  </si>
  <si>
    <t>Przychody i rozchody budżetu w 2015 r.</t>
  </si>
  <si>
    <t>Kwota 2015 r</t>
  </si>
  <si>
    <t>Dotacje celowe 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</si>
  <si>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</si>
  <si>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</si>
  <si>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</si>
  <si>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</si>
  <si>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</si>
  <si>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</si>
  <si>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</si>
  <si>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</si>
  <si>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</si>
  <si>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</si>
  <si>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</si>
  <si>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</si>
  <si>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</si>
  <si>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</si>
  <si>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</si>
  <si>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</si>
  <si>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Budowa oświetlenia w części ul. Południowej    - zadanie dofinansowane z funduszu sołeckiego sołectwa Skarżysko Kościelne II</t>
  </si>
  <si>
    <t>Przebudowa kotłowni w Szkole Podstawowej w Lipowym Polu Skarbowym</t>
  </si>
  <si>
    <t>Dotacja  dla SPZOZ na realizację programu "Zapobieganie chorobom zakaźnym- bezpłatne  szczepienia ochronne u pacjentów SPZOZ powyżej 60 roku życia przeciwko grypie"</t>
  </si>
  <si>
    <t>Dowóz uczniów do gimnazjum w Skarżysku Kościelnym w latach 2014-2017</t>
  </si>
  <si>
    <t>rok budżetowy 2015 (7+8+10+11)</t>
  </si>
  <si>
    <t>rok budżetowy 2015 (6+7+9+10)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</si>
  <si>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</si>
  <si>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</si>
  <si>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</si>
  <si>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</si>
  <si>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</si>
  <si>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</si>
  <si>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</si>
  <si>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Adaptacja pomieszczeń i naprawa dachu świetlicy wiejskiej w Lipowym Polu Skarbowym oraz zagospodarowanie terenu wokół swietlicy z wykonaniem  grilla z zadaszeniem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</si>
  <si>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</si>
  <si>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</si>
  <si>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</si>
  <si>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</si>
  <si>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</si>
  <si>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</si>
  <si>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Budowa parkingu do 9 miejsc parkingowych w miejscowości Majków na działce nr 659</t>
  </si>
  <si>
    <t xml:space="preserve">Dotacja celowa na pomoc finansową udzielaną między jednostkami samorządu terytorialnego na dofinansowanie własnych zadań inwestycyjnych i zakupów inwestycyjnych na zadanie „Rozbudowa ciągu dróg powiatowych nr 0575T ( ul. Staffa w m. Majków, gmina Skarżysko Kościelne, powiat Skarżyski ) i nr 0575T (ul. Młyńska w m. Parszów,  gmina Wąchock, powiat Starachowicki”. </t>
  </si>
  <si>
    <t>Pomoc finansowa dla powiatu skarżyskiego na dofinansowanie zadania pn: „Rozbudowa ciągu dróg powiatowych nr 0575T (ul. Staffa w m. Majków, gmina Skarżysko Kościelne, powiat  Skarżyski ) i nr 0575T (ul. Młyńska w m. Parszów, gmina Wąchock, powiat  Starachowicki)”</t>
  </si>
  <si>
    <t>Wyłoniona w drodze konkursu- Stowarzyszenie Kultury Zespół Pieśni , Tańca i Rozrywki "Romano"</t>
  </si>
  <si>
    <t>Wyłoniona w drodze konkursu- Stowarzyszenie "Nasza Gmina"</t>
  </si>
  <si>
    <t>Wyłoniona w drodze konkursu- Stwarzyszenie na Rzecz Odnowy Zabytków Parafii Św. Trójca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</si>
  <si>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"W kręgu kultury i tradycji" </t>
  </si>
  <si>
    <t>Wyłoniona w drodze konkursu- Stowarzyszenie "Creative Community"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</si>
  <si>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patriotyzmu- zadanie "Astronomiczne atrakcje z Kopernikiem"  </t>
  </si>
  <si>
    <t>Wyłoniona w drodze konkursu- Gminny Ludowy Klub Sportowy "GROM"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</si>
  <si>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"Wspieranie i upowrzechnianie aktywnego spędzania wolnego czasu (festyny, akcje sportowe, rozgrywki szachowe, brydżowe i inne dyscypliny sportu)"</t>
  </si>
  <si>
    <t>Wyłoniona w drodze konkursu- Stowarzyszenie Brydża Sportowego "Szlem"</t>
  </si>
  <si>
    <t>Wyłoniona w drodze konkursu- Stowarzyszenie na Rzecz Odnowy Zabytków Parafii Św. Trójcy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</si>
  <si>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zadanie "Organizacja treningów i turniejów brydżowych oraz udział w rozgrywkach ligii wojewódzkiej"</t>
  </si>
  <si>
    <t>Wyłoniona w drodze konkursu- Stowarzyszenie "Nad Żarnówką"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</si>
  <si>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 "Cudze chwalicie swego nie znacie- Zlot czarowic"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</si>
  <si>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"Zachowanie i promocja dziedzictwa kulturowego Gminy Skarżysko Kościelne"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</si>
  <si>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- zadanie "Postaw na rodzinę - VII Parafialny Festyn Rodzinny"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</si>
  <si>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"Sokół znad Żarnówki- zawody strzeleckie II edycja"</t>
  </si>
  <si>
    <t>Utwardzenie placu z kostki brukowej w ramach zadania Doposażenie "Centrum Rekreacyjno-Sportowego"- zadanie finansowane z funduszu sołeckiego sołectwa Świerczek</t>
  </si>
  <si>
    <t>Załącznik Nr 3                                                                       do Uchwały Nr VII/38/2015                                    Rady Gminy Skarżysko Kościelne                                              z dnia 28 maja 2015 r.</t>
  </si>
  <si>
    <t>Załącznik Nr 4                                           do Uchwały Nr VII/38/2015                      Rady Gminy Skarżysko Kościelne              z dnia  28 maja 2015 r.</t>
  </si>
  <si>
    <t>Załącznik Nr 5                                           do Uchwały Nr VII/38/2015                      Rady Gminy Skarżysko Kościelne              z dnia 28 maja  2015 r.</t>
  </si>
  <si>
    <t>Załącznik Nr 6                                                                                                                 do Uchwały Nr VII/38/2015                                                                                            Rady Gminy Skarżysko Kościelne                                                                                                z dnia 28 maja 2015 r.</t>
  </si>
  <si>
    <t>Załącznik Nr 7
do Uchwały Nr VII/38/2015                                                                                Rady Gminy Skarżysko Kościelne 
z dnia 28 maja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</si>
</sst>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b/>
      <sz val="6.5"/>
      <name val="Arial CE"/>
      <family val="2"/>
    </font>
    <font>
      <sz val="6.5"/>
      <name val="Arial CE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169" fontId="11" fillId="0" borderId="10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 vertical="center" wrapText="1"/>
    </xf>
    <xf numFmtId="4" fontId="3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3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68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169" fontId="11" fillId="0" borderId="12" xfId="0" applyNumberFormat="1" applyFont="1" applyBorder="1" applyAlignment="1">
      <alignment vertical="center"/>
    </xf>
    <xf numFmtId="0" fontId="10" fillId="0" borderId="14" xfId="0" applyFont="1" applyBorder="1" applyAlignment="1">
      <alignment wrapText="1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/>
    </xf>
    <xf numFmtId="3" fontId="3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" fontId="33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3" fontId="31" fillId="0" borderId="13" xfId="0" applyNumberFormat="1" applyFont="1" applyBorder="1" applyAlignment="1">
      <alignment vertical="center" wrapText="1"/>
    </xf>
    <xf numFmtId="3" fontId="31" fillId="0" borderId="13" xfId="0" applyNumberFormat="1" applyFont="1" applyBorder="1" applyAlignment="1">
      <alignment vertical="center" wrapText="1"/>
    </xf>
    <xf numFmtId="0" fontId="39" fillId="0" borderId="0" xfId="53" applyNumberFormat="1" applyFont="1" applyAlignment="1">
      <alignment vertical="center" wrapText="1"/>
      <protection/>
    </xf>
    <xf numFmtId="169" fontId="11" fillId="0" borderId="14" xfId="0" applyNumberFormat="1" applyFont="1" applyFill="1" applyBorder="1" applyAlignment="1">
      <alignment horizontal="center" vertical="center"/>
    </xf>
    <xf numFmtId="168" fontId="11" fillId="0" borderId="14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169" fontId="5" fillId="0" borderId="18" xfId="0" applyNumberFormat="1" applyFont="1" applyBorder="1" applyAlignment="1">
      <alignment vertical="center"/>
    </xf>
    <xf numFmtId="168" fontId="5" fillId="0" borderId="18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39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168" fontId="39" fillId="0" borderId="18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top" wrapText="1"/>
    </xf>
    <xf numFmtId="3" fontId="39" fillId="0" borderId="18" xfId="0" applyNumberFormat="1" applyFont="1" applyBorder="1" applyAlignment="1">
      <alignment vertical="center"/>
    </xf>
    <xf numFmtId="4" fontId="39" fillId="0" borderId="18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" fontId="31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" fontId="31" fillId="0" borderId="2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9" fontId="11" fillId="0" borderId="14" xfId="0" applyNumberFormat="1" applyFont="1" applyBorder="1" applyAlignment="1">
      <alignment horizontal="center" vertical="center"/>
    </xf>
    <xf numFmtId="169" fontId="11" fillId="0" borderId="2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1" fontId="6" fillId="0" borderId="13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" fontId="31" fillId="0" borderId="22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4" fontId="31" fillId="0" borderId="11" xfId="0" applyNumberFormat="1" applyFont="1" applyBorder="1" applyAlignment="1">
      <alignment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right" vertical="center" wrapText="1"/>
    </xf>
    <xf numFmtId="4" fontId="31" fillId="0" borderId="20" xfId="0" applyNumberFormat="1" applyFont="1" applyBorder="1" applyAlignment="1">
      <alignment horizontal="right" vertical="center" wrapText="1"/>
    </xf>
    <xf numFmtId="4" fontId="31" fillId="0" borderId="12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68" fontId="11" fillId="0" borderId="14" xfId="0" applyNumberFormat="1" applyFont="1" applyBorder="1" applyAlignment="1">
      <alignment vertical="center"/>
    </xf>
    <xf numFmtId="168" fontId="11" fillId="0" borderId="20" xfId="0" applyNumberFormat="1" applyFont="1" applyBorder="1" applyAlignment="1">
      <alignment vertical="center"/>
    </xf>
    <xf numFmtId="168" fontId="11" fillId="0" borderId="12" xfId="0" applyNumberFormat="1" applyFont="1" applyBorder="1" applyAlignment="1">
      <alignment vertical="center"/>
    </xf>
    <xf numFmtId="0" fontId="31" fillId="0" borderId="14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4" fontId="37" fillId="0" borderId="15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5" fillId="0" borderId="13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61">
      <selection activeCell="A40" sqref="A40:IV40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113" customWidth="1"/>
  </cols>
  <sheetData>
    <row r="1" spans="7:8" ht="52.5" customHeight="1">
      <c r="G1" s="233" t="s">
        <v>246</v>
      </c>
      <c r="H1" s="234"/>
    </row>
    <row r="2" spans="1:8" s="133" customFormat="1" ht="17.25" customHeight="1">
      <c r="A2" s="235" t="s">
        <v>167</v>
      </c>
      <c r="B2" s="235"/>
      <c r="C2" s="235"/>
      <c r="D2" s="235"/>
      <c r="E2" s="235"/>
      <c r="F2" s="235"/>
      <c r="G2" s="235"/>
      <c r="H2" s="235"/>
    </row>
    <row r="3" spans="2:8" ht="17.25" customHeight="1" hidden="1">
      <c r="B3" s="1"/>
      <c r="C3" s="1"/>
      <c r="G3" s="4"/>
      <c r="H3" s="89" t="s">
        <v>44</v>
      </c>
    </row>
    <row r="4" spans="1:8" s="56" customFormat="1" ht="39.75" customHeight="1">
      <c r="A4" s="145" t="s">
        <v>54</v>
      </c>
      <c r="B4" s="145" t="s">
        <v>45</v>
      </c>
      <c r="C4" s="144" t="s">
        <v>10</v>
      </c>
      <c r="D4" s="145" t="s">
        <v>23</v>
      </c>
      <c r="E4" s="145" t="s">
        <v>24</v>
      </c>
      <c r="F4" s="145" t="s">
        <v>151</v>
      </c>
      <c r="G4" s="145" t="s">
        <v>152</v>
      </c>
      <c r="H4" s="157" t="s">
        <v>153</v>
      </c>
    </row>
    <row r="5" spans="1:8" s="14" customFormat="1" ht="8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90">
        <v>8</v>
      </c>
    </row>
    <row r="6" spans="1:8" s="97" customFormat="1" ht="14.25" customHeight="1">
      <c r="A6" s="91">
        <v>1</v>
      </c>
      <c r="B6" s="92" t="s">
        <v>15</v>
      </c>
      <c r="C6" s="93"/>
      <c r="D6" s="94"/>
      <c r="E6" s="94"/>
      <c r="F6" s="94"/>
      <c r="G6" s="95"/>
      <c r="H6" s="96"/>
    </row>
    <row r="7" spans="1:8" s="97" customFormat="1" ht="14.25" customHeight="1">
      <c r="A7" s="246" t="s">
        <v>92</v>
      </c>
      <c r="B7" s="217" t="s">
        <v>179</v>
      </c>
      <c r="C7" s="221" t="s">
        <v>0</v>
      </c>
      <c r="D7" s="242">
        <v>900</v>
      </c>
      <c r="E7" s="242">
        <v>90095</v>
      </c>
      <c r="F7" s="35">
        <v>4110</v>
      </c>
      <c r="G7" s="36" t="s">
        <v>163</v>
      </c>
      <c r="H7" s="125">
        <v>292.06</v>
      </c>
    </row>
    <row r="8" spans="1:8" s="97" customFormat="1" ht="14.25" customHeight="1">
      <c r="A8" s="224"/>
      <c r="B8" s="218"/>
      <c r="C8" s="222"/>
      <c r="D8" s="220"/>
      <c r="E8" s="220"/>
      <c r="F8" s="35">
        <v>4170</v>
      </c>
      <c r="G8" s="36" t="s">
        <v>163</v>
      </c>
      <c r="H8" s="125">
        <v>1707.94</v>
      </c>
    </row>
    <row r="9" spans="1:8" s="97" customFormat="1" ht="14.25" customHeight="1">
      <c r="A9" s="224"/>
      <c r="B9" s="218"/>
      <c r="C9" s="222"/>
      <c r="D9" s="220"/>
      <c r="E9" s="220"/>
      <c r="F9" s="35">
        <v>4210</v>
      </c>
      <c r="G9" s="36" t="s">
        <v>163</v>
      </c>
      <c r="H9" s="125">
        <v>3043.6</v>
      </c>
    </row>
    <row r="10" spans="1:8" s="100" customFormat="1" ht="15" customHeight="1">
      <c r="A10" s="247"/>
      <c r="B10" s="219"/>
      <c r="C10" s="208"/>
      <c r="D10" s="243"/>
      <c r="E10" s="243"/>
      <c r="F10" s="35">
        <v>4300</v>
      </c>
      <c r="G10" s="36" t="s">
        <v>163</v>
      </c>
      <c r="H10" s="51">
        <v>1000</v>
      </c>
    </row>
    <row r="11" spans="1:8" s="122" customFormat="1" ht="13.5" customHeight="1">
      <c r="A11" s="246" t="s">
        <v>111</v>
      </c>
      <c r="B11" s="209" t="s">
        <v>186</v>
      </c>
      <c r="C11" s="244" t="s">
        <v>0</v>
      </c>
      <c r="D11" s="240">
        <v>926</v>
      </c>
      <c r="E11" s="240">
        <v>92695</v>
      </c>
      <c r="F11" s="242">
        <v>6050</v>
      </c>
      <c r="G11" s="236" t="s">
        <v>164</v>
      </c>
      <c r="H11" s="238">
        <v>16000</v>
      </c>
    </row>
    <row r="12" spans="1:8" s="122" customFormat="1" ht="13.5" customHeight="1">
      <c r="A12" s="247"/>
      <c r="B12" s="210"/>
      <c r="C12" s="245"/>
      <c r="D12" s="241"/>
      <c r="E12" s="241"/>
      <c r="F12" s="243"/>
      <c r="G12" s="237"/>
      <c r="H12" s="239"/>
    </row>
    <row r="13" spans="1:8" s="118" customFormat="1" ht="15" customHeight="1">
      <c r="A13" s="246" t="s">
        <v>112</v>
      </c>
      <c r="B13" s="217" t="s">
        <v>168</v>
      </c>
      <c r="C13" s="221" t="s">
        <v>0</v>
      </c>
      <c r="D13" s="242">
        <v>926</v>
      </c>
      <c r="E13" s="242">
        <v>92695</v>
      </c>
      <c r="F13" s="102">
        <v>4210</v>
      </c>
      <c r="G13" s="36" t="s">
        <v>163</v>
      </c>
      <c r="H13" s="116">
        <v>500</v>
      </c>
    </row>
    <row r="14" spans="1:8" s="118" customFormat="1" ht="14.25" customHeight="1">
      <c r="A14" s="247"/>
      <c r="B14" s="219"/>
      <c r="C14" s="208"/>
      <c r="D14" s="243"/>
      <c r="E14" s="243"/>
      <c r="F14" s="9">
        <v>4300</v>
      </c>
      <c r="G14" s="36" t="s">
        <v>163</v>
      </c>
      <c r="H14" s="51">
        <v>1500</v>
      </c>
    </row>
    <row r="15" spans="1:9" s="118" customFormat="1" ht="14.25" customHeight="1">
      <c r="A15" s="248" t="s">
        <v>11</v>
      </c>
      <c r="B15" s="249"/>
      <c r="C15" s="249"/>
      <c r="D15" s="249"/>
      <c r="E15" s="249"/>
      <c r="F15" s="249"/>
      <c r="G15" s="223"/>
      <c r="H15" s="60">
        <f>SUM(H7:H14)</f>
        <v>24043.6</v>
      </c>
      <c r="I15" s="120"/>
    </row>
    <row r="16" spans="1:9" s="118" customFormat="1" ht="13.5" customHeight="1">
      <c r="A16" s="91">
        <v>2</v>
      </c>
      <c r="B16" s="92" t="s">
        <v>13</v>
      </c>
      <c r="C16" s="92"/>
      <c r="D16" s="28"/>
      <c r="E16" s="28"/>
      <c r="F16" s="28"/>
      <c r="G16" s="123"/>
      <c r="H16" s="60"/>
      <c r="I16" s="120"/>
    </row>
    <row r="17" spans="1:9" s="122" customFormat="1" ht="29.25" customHeight="1">
      <c r="A17" s="35" t="s">
        <v>96</v>
      </c>
      <c r="B17" s="104" t="s">
        <v>193</v>
      </c>
      <c r="C17" s="104" t="s">
        <v>0</v>
      </c>
      <c r="D17" s="114">
        <v>900</v>
      </c>
      <c r="E17" s="114">
        <v>90095</v>
      </c>
      <c r="F17" s="35">
        <v>4300</v>
      </c>
      <c r="G17" s="124" t="s">
        <v>163</v>
      </c>
      <c r="H17" s="125">
        <v>3516.12</v>
      </c>
      <c r="I17" s="29"/>
    </row>
    <row r="18" spans="1:9" s="122" customFormat="1" ht="31.5" customHeight="1">
      <c r="A18" s="35" t="s">
        <v>104</v>
      </c>
      <c r="B18" s="86" t="s">
        <v>191</v>
      </c>
      <c r="C18" s="86" t="s">
        <v>0</v>
      </c>
      <c r="D18" s="35">
        <v>900</v>
      </c>
      <c r="E18" s="35">
        <v>90095</v>
      </c>
      <c r="F18" s="35">
        <v>4210</v>
      </c>
      <c r="G18" s="126" t="s">
        <v>163</v>
      </c>
      <c r="H18" s="125">
        <v>2700</v>
      </c>
      <c r="I18" s="29"/>
    </row>
    <row r="19" spans="1:9" s="122" customFormat="1" ht="39.75" customHeight="1">
      <c r="A19" s="114" t="s">
        <v>105</v>
      </c>
      <c r="B19" s="101" t="s">
        <v>169</v>
      </c>
      <c r="C19" s="115" t="s">
        <v>0</v>
      </c>
      <c r="D19" s="114">
        <v>926</v>
      </c>
      <c r="E19" s="114">
        <v>92695</v>
      </c>
      <c r="F19" s="114">
        <v>6050</v>
      </c>
      <c r="G19" s="124" t="s">
        <v>164</v>
      </c>
      <c r="H19" s="127">
        <v>10810</v>
      </c>
      <c r="I19" s="29"/>
    </row>
    <row r="20" spans="1:9" s="134" customFormat="1" ht="46.5" customHeight="1">
      <c r="A20" s="35" t="s">
        <v>113</v>
      </c>
      <c r="B20" s="140" t="s">
        <v>192</v>
      </c>
      <c r="C20" s="87" t="s">
        <v>0</v>
      </c>
      <c r="D20" s="114">
        <v>926</v>
      </c>
      <c r="E20" s="114">
        <v>92695</v>
      </c>
      <c r="F20" s="35">
        <v>4210</v>
      </c>
      <c r="G20" s="124" t="s">
        <v>163</v>
      </c>
      <c r="H20" s="125">
        <v>1300</v>
      </c>
      <c r="I20" s="97"/>
    </row>
    <row r="21" spans="1:9" s="120" customFormat="1" ht="14.25" customHeight="1">
      <c r="A21" s="229" t="s">
        <v>138</v>
      </c>
      <c r="B21" s="217" t="s">
        <v>180</v>
      </c>
      <c r="C21" s="211" t="s">
        <v>0</v>
      </c>
      <c r="D21" s="159">
        <v>921</v>
      </c>
      <c r="E21" s="159">
        <v>92195</v>
      </c>
      <c r="F21" s="128">
        <v>4210</v>
      </c>
      <c r="G21" s="124" t="s">
        <v>163</v>
      </c>
      <c r="H21" s="129">
        <v>1550</v>
      </c>
      <c r="I21" s="118"/>
    </row>
    <row r="22" spans="1:9" s="120" customFormat="1" ht="16.5" customHeight="1">
      <c r="A22" s="231"/>
      <c r="B22" s="219"/>
      <c r="C22" s="212"/>
      <c r="D22" s="159">
        <v>921</v>
      </c>
      <c r="E22" s="159">
        <v>92195</v>
      </c>
      <c r="F22" s="128">
        <v>4300</v>
      </c>
      <c r="G22" s="124" t="s">
        <v>163</v>
      </c>
      <c r="H22" s="129">
        <v>150</v>
      </c>
      <c r="I22" s="118"/>
    </row>
    <row r="23" spans="1:9" s="120" customFormat="1" ht="16.5" customHeight="1">
      <c r="A23" s="229" t="s">
        <v>140</v>
      </c>
      <c r="B23" s="217" t="s">
        <v>170</v>
      </c>
      <c r="C23" s="211" t="s">
        <v>0</v>
      </c>
      <c r="D23" s="205">
        <v>926</v>
      </c>
      <c r="E23" s="205">
        <v>92695</v>
      </c>
      <c r="F23" s="128">
        <v>4210</v>
      </c>
      <c r="G23" s="126" t="s">
        <v>163</v>
      </c>
      <c r="H23" s="129">
        <v>1000</v>
      </c>
      <c r="I23" s="118"/>
    </row>
    <row r="24" spans="1:9" s="120" customFormat="1" ht="11.25" customHeight="1">
      <c r="A24" s="231"/>
      <c r="B24" s="219"/>
      <c r="C24" s="212"/>
      <c r="D24" s="206"/>
      <c r="E24" s="206"/>
      <c r="F24" s="35">
        <v>4300</v>
      </c>
      <c r="G24" s="126" t="s">
        <v>163</v>
      </c>
      <c r="H24" s="125">
        <v>2200</v>
      </c>
      <c r="I24" s="118"/>
    </row>
    <row r="25" spans="1:9" s="118" customFormat="1" ht="16.5" customHeight="1">
      <c r="A25" s="248" t="s">
        <v>11</v>
      </c>
      <c r="B25" s="249"/>
      <c r="C25" s="249"/>
      <c r="D25" s="249"/>
      <c r="E25" s="249"/>
      <c r="F25" s="249"/>
      <c r="G25" s="223"/>
      <c r="H25" s="60">
        <f>SUM(H17:H24)</f>
        <v>23226.12</v>
      </c>
      <c r="I25" s="120"/>
    </row>
    <row r="26" spans="1:9" s="122" customFormat="1" ht="15.75" customHeight="1">
      <c r="A26" s="91">
        <v>3</v>
      </c>
      <c r="B26" s="92" t="s">
        <v>80</v>
      </c>
      <c r="C26" s="92"/>
      <c r="D26" s="28"/>
      <c r="E26" s="28"/>
      <c r="F26" s="28"/>
      <c r="G26" s="123"/>
      <c r="H26" s="60"/>
      <c r="I26" s="29"/>
    </row>
    <row r="27" spans="1:9" s="134" customFormat="1" ht="35.25" customHeight="1">
      <c r="A27" s="138" t="s">
        <v>98</v>
      </c>
      <c r="B27" s="136" t="s">
        <v>194</v>
      </c>
      <c r="C27" s="86" t="s">
        <v>0</v>
      </c>
      <c r="D27" s="35">
        <v>600</v>
      </c>
      <c r="E27" s="35">
        <v>60017</v>
      </c>
      <c r="F27" s="35">
        <v>6050</v>
      </c>
      <c r="G27" s="124" t="s">
        <v>164</v>
      </c>
      <c r="H27" s="125">
        <v>10000</v>
      </c>
      <c r="I27" s="97"/>
    </row>
    <row r="28" spans="1:9" s="122" customFormat="1" ht="16.5" customHeight="1">
      <c r="A28" s="229" t="s">
        <v>114</v>
      </c>
      <c r="B28" s="214" t="s">
        <v>171</v>
      </c>
      <c r="C28" s="104" t="s">
        <v>0</v>
      </c>
      <c r="D28" s="35">
        <v>921</v>
      </c>
      <c r="E28" s="35">
        <v>92109</v>
      </c>
      <c r="F28" s="35">
        <v>4110</v>
      </c>
      <c r="G28" s="124" t="s">
        <v>163</v>
      </c>
      <c r="H28" s="125">
        <v>0</v>
      </c>
      <c r="I28" s="29"/>
    </row>
    <row r="29" spans="1:9" s="122" customFormat="1" ht="15.75" customHeight="1">
      <c r="A29" s="232"/>
      <c r="B29" s="215"/>
      <c r="C29" s="104" t="s">
        <v>0</v>
      </c>
      <c r="D29" s="35">
        <v>921</v>
      </c>
      <c r="E29" s="35">
        <v>92109</v>
      </c>
      <c r="F29" s="35">
        <v>4170</v>
      </c>
      <c r="G29" s="124" t="s">
        <v>163</v>
      </c>
      <c r="H29" s="125">
        <v>0</v>
      </c>
      <c r="I29" s="29"/>
    </row>
    <row r="30" spans="1:9" s="122" customFormat="1" ht="14.25" customHeight="1">
      <c r="A30" s="232"/>
      <c r="B30" s="215"/>
      <c r="C30" s="104" t="s">
        <v>0</v>
      </c>
      <c r="D30" s="35">
        <v>921</v>
      </c>
      <c r="E30" s="35">
        <v>92109</v>
      </c>
      <c r="F30" s="35">
        <v>4210</v>
      </c>
      <c r="G30" s="124" t="s">
        <v>163</v>
      </c>
      <c r="H30" s="125">
        <v>500</v>
      </c>
      <c r="I30" s="29"/>
    </row>
    <row r="31" spans="1:9" s="118" customFormat="1" ht="15.75" customHeight="1">
      <c r="A31" s="231"/>
      <c r="B31" s="212"/>
      <c r="C31" s="104" t="s">
        <v>0</v>
      </c>
      <c r="D31" s="35">
        <v>921</v>
      </c>
      <c r="E31" s="35">
        <v>92109</v>
      </c>
      <c r="F31" s="35">
        <v>4300</v>
      </c>
      <c r="G31" s="124" t="s">
        <v>163</v>
      </c>
      <c r="H31" s="125">
        <v>2500</v>
      </c>
      <c r="I31" s="120"/>
    </row>
    <row r="32" spans="1:9" s="118" customFormat="1" ht="19.5" customHeight="1">
      <c r="A32" s="229" t="s">
        <v>115</v>
      </c>
      <c r="B32" s="227" t="s">
        <v>172</v>
      </c>
      <c r="C32" s="211" t="s">
        <v>0</v>
      </c>
      <c r="D32" s="225">
        <v>900</v>
      </c>
      <c r="E32" s="225">
        <v>90095</v>
      </c>
      <c r="F32" s="35">
        <v>4210</v>
      </c>
      <c r="G32" s="124" t="s">
        <v>163</v>
      </c>
      <c r="H32" s="125">
        <v>2300</v>
      </c>
      <c r="I32" s="120"/>
    </row>
    <row r="33" spans="1:9" s="118" customFormat="1" ht="19.5" customHeight="1">
      <c r="A33" s="230"/>
      <c r="B33" s="228"/>
      <c r="C33" s="213"/>
      <c r="D33" s="226"/>
      <c r="E33" s="226"/>
      <c r="F33" s="35">
        <v>4300</v>
      </c>
      <c r="G33" s="124" t="s">
        <v>163</v>
      </c>
      <c r="H33" s="125">
        <v>184.08</v>
      </c>
      <c r="I33" s="120"/>
    </row>
    <row r="34" spans="1:9" s="118" customFormat="1" ht="18.75" customHeight="1">
      <c r="A34" s="248" t="s">
        <v>11</v>
      </c>
      <c r="B34" s="249"/>
      <c r="C34" s="249"/>
      <c r="D34" s="249"/>
      <c r="E34" s="249"/>
      <c r="F34" s="249"/>
      <c r="G34" s="223"/>
      <c r="H34" s="60">
        <f>SUM(H27:H33)</f>
        <v>15484.08</v>
      </c>
      <c r="I34" s="120"/>
    </row>
    <row r="35" spans="1:9" s="122" customFormat="1" ht="17.25" customHeight="1">
      <c r="A35" s="91">
        <v>4</v>
      </c>
      <c r="B35" s="92" t="s">
        <v>16</v>
      </c>
      <c r="C35" s="92"/>
      <c r="D35" s="28"/>
      <c r="E35" s="28"/>
      <c r="F35" s="28"/>
      <c r="G35" s="123"/>
      <c r="H35" s="60"/>
      <c r="I35" s="29"/>
    </row>
    <row r="36" spans="1:8" s="122" customFormat="1" ht="18" customHeight="1">
      <c r="A36" s="246" t="s">
        <v>116</v>
      </c>
      <c r="B36" s="217" t="s">
        <v>187</v>
      </c>
      <c r="C36" s="221" t="s">
        <v>0</v>
      </c>
      <c r="D36" s="242">
        <v>900</v>
      </c>
      <c r="E36" s="242">
        <v>90095</v>
      </c>
      <c r="F36" s="9">
        <v>4210</v>
      </c>
      <c r="G36" s="124" t="s">
        <v>163</v>
      </c>
      <c r="H36" s="51">
        <v>1000</v>
      </c>
    </row>
    <row r="37" spans="1:8" s="122" customFormat="1" ht="20.25" customHeight="1">
      <c r="A37" s="247"/>
      <c r="B37" s="219"/>
      <c r="C37" s="208"/>
      <c r="D37" s="243"/>
      <c r="E37" s="243"/>
      <c r="F37" s="9">
        <v>4300</v>
      </c>
      <c r="G37" s="124" t="s">
        <v>163</v>
      </c>
      <c r="H37" s="51">
        <v>500</v>
      </c>
    </row>
    <row r="38" spans="1:8" s="122" customFormat="1" ht="13.5" customHeight="1">
      <c r="A38" s="246" t="s">
        <v>117</v>
      </c>
      <c r="B38" s="217" t="s">
        <v>173</v>
      </c>
      <c r="C38" s="98" t="s">
        <v>0</v>
      </c>
      <c r="D38" s="102">
        <v>921</v>
      </c>
      <c r="E38" s="102">
        <v>92109</v>
      </c>
      <c r="F38" s="9">
        <v>4210</v>
      </c>
      <c r="G38" s="124" t="s">
        <v>163</v>
      </c>
      <c r="H38" s="51">
        <v>6000</v>
      </c>
    </row>
    <row r="39" spans="1:8" s="118" customFormat="1" ht="12.75" customHeight="1">
      <c r="A39" s="247"/>
      <c r="B39" s="219"/>
      <c r="C39" s="98" t="s">
        <v>0</v>
      </c>
      <c r="D39" s="9">
        <v>921</v>
      </c>
      <c r="E39" s="26">
        <v>92195</v>
      </c>
      <c r="F39" s="9">
        <v>4210</v>
      </c>
      <c r="G39" s="124" t="s">
        <v>163</v>
      </c>
      <c r="H39" s="51">
        <v>2709.23</v>
      </c>
    </row>
    <row r="40" spans="1:8" s="118" customFormat="1" ht="39" customHeight="1">
      <c r="A40" s="138" t="s">
        <v>118</v>
      </c>
      <c r="B40" s="86" t="s">
        <v>159</v>
      </c>
      <c r="C40" s="86" t="s">
        <v>0</v>
      </c>
      <c r="D40" s="114">
        <v>921</v>
      </c>
      <c r="E40" s="131">
        <v>92195</v>
      </c>
      <c r="F40" s="114">
        <v>4210</v>
      </c>
      <c r="G40" s="124" t="s">
        <v>163</v>
      </c>
      <c r="H40" s="127">
        <v>1500</v>
      </c>
    </row>
    <row r="41" spans="1:9" s="118" customFormat="1" ht="15" customHeight="1">
      <c r="A41" s="248" t="s">
        <v>11</v>
      </c>
      <c r="B41" s="249"/>
      <c r="C41" s="249"/>
      <c r="D41" s="249"/>
      <c r="E41" s="249"/>
      <c r="F41" s="249"/>
      <c r="G41" s="223"/>
      <c r="H41" s="60">
        <f>SUM(H36:H40)</f>
        <v>11709.23</v>
      </c>
      <c r="I41" s="120"/>
    </row>
    <row r="42" spans="1:9" s="118" customFormat="1" ht="12" customHeight="1">
      <c r="A42" s="91">
        <v>5</v>
      </c>
      <c r="B42" s="92" t="s">
        <v>17</v>
      </c>
      <c r="C42" s="92"/>
      <c r="D42" s="28"/>
      <c r="E42" s="28"/>
      <c r="F42" s="28"/>
      <c r="G42" s="121"/>
      <c r="H42" s="119"/>
      <c r="I42" s="120"/>
    </row>
    <row r="43" spans="1:9" s="122" customFormat="1" ht="12.75" customHeight="1">
      <c r="A43" s="199" t="s">
        <v>119</v>
      </c>
      <c r="B43" s="214" t="s">
        <v>154</v>
      </c>
      <c r="C43" s="106" t="s">
        <v>0</v>
      </c>
      <c r="D43" s="128">
        <v>926</v>
      </c>
      <c r="E43" s="128">
        <v>92695</v>
      </c>
      <c r="F43" s="35">
        <v>6050</v>
      </c>
      <c r="G43" s="33" t="s">
        <v>164</v>
      </c>
      <c r="H43" s="125">
        <v>12500</v>
      </c>
      <c r="I43" s="29"/>
    </row>
    <row r="44" spans="1:9" s="118" customFormat="1" ht="12.75" customHeight="1">
      <c r="A44" s="199"/>
      <c r="B44" s="215"/>
      <c r="C44" s="106" t="s">
        <v>0</v>
      </c>
      <c r="D44" s="128">
        <v>900</v>
      </c>
      <c r="E44" s="128">
        <v>90095</v>
      </c>
      <c r="F44" s="35">
        <v>4210</v>
      </c>
      <c r="G44" s="124" t="s">
        <v>163</v>
      </c>
      <c r="H44" s="125">
        <v>4500</v>
      </c>
      <c r="I44" s="120"/>
    </row>
    <row r="45" spans="1:9" s="118" customFormat="1" ht="12.75" customHeight="1">
      <c r="A45" s="199"/>
      <c r="B45" s="215"/>
      <c r="C45" s="106" t="s">
        <v>0</v>
      </c>
      <c r="D45" s="128">
        <v>921</v>
      </c>
      <c r="E45" s="128">
        <v>92109</v>
      </c>
      <c r="F45" s="35">
        <v>4210</v>
      </c>
      <c r="G45" s="124" t="s">
        <v>163</v>
      </c>
      <c r="H45" s="125">
        <v>1000</v>
      </c>
      <c r="I45" s="120"/>
    </row>
    <row r="46" spans="1:9" s="118" customFormat="1" ht="12.75" customHeight="1">
      <c r="A46" s="199"/>
      <c r="B46" s="215"/>
      <c r="C46" s="106" t="s">
        <v>0</v>
      </c>
      <c r="D46" s="128">
        <v>921</v>
      </c>
      <c r="E46" s="128">
        <v>92109</v>
      </c>
      <c r="F46" s="35">
        <v>4300</v>
      </c>
      <c r="G46" s="124" t="s">
        <v>163</v>
      </c>
      <c r="H46" s="125">
        <v>1000</v>
      </c>
      <c r="I46" s="120"/>
    </row>
    <row r="47" spans="1:9" s="118" customFormat="1" ht="12.75" customHeight="1">
      <c r="A47" s="199"/>
      <c r="B47" s="215"/>
      <c r="C47" s="106" t="s">
        <v>0</v>
      </c>
      <c r="D47" s="128">
        <v>921</v>
      </c>
      <c r="E47" s="128">
        <v>92195</v>
      </c>
      <c r="F47" s="35">
        <v>4300</v>
      </c>
      <c r="G47" s="124" t="s">
        <v>163</v>
      </c>
      <c r="H47" s="125">
        <v>2000</v>
      </c>
      <c r="I47" s="120"/>
    </row>
    <row r="48" spans="1:9" s="118" customFormat="1" ht="12.75" customHeight="1">
      <c r="A48" s="216" t="s">
        <v>120</v>
      </c>
      <c r="B48" s="217" t="s">
        <v>90</v>
      </c>
      <c r="C48" s="87" t="s">
        <v>0</v>
      </c>
      <c r="D48" s="9">
        <v>900</v>
      </c>
      <c r="E48" s="9">
        <v>90095</v>
      </c>
      <c r="F48" s="35">
        <v>4210</v>
      </c>
      <c r="G48" s="124" t="s">
        <v>163</v>
      </c>
      <c r="H48" s="125">
        <v>2543.6</v>
      </c>
      <c r="I48" s="120"/>
    </row>
    <row r="49" spans="1:9" s="118" customFormat="1" ht="12.75" customHeight="1">
      <c r="A49" s="216"/>
      <c r="B49" s="218"/>
      <c r="C49" s="87" t="s">
        <v>0</v>
      </c>
      <c r="D49" s="9">
        <v>900</v>
      </c>
      <c r="E49" s="9">
        <v>90095</v>
      </c>
      <c r="F49" s="35">
        <v>4300</v>
      </c>
      <c r="G49" s="124" t="s">
        <v>163</v>
      </c>
      <c r="H49" s="125">
        <v>500</v>
      </c>
      <c r="I49" s="120"/>
    </row>
    <row r="50" spans="1:8" s="120" customFormat="1" ht="18" customHeight="1">
      <c r="A50" s="248" t="s">
        <v>11</v>
      </c>
      <c r="B50" s="249"/>
      <c r="C50" s="249"/>
      <c r="D50" s="249"/>
      <c r="E50" s="249"/>
      <c r="F50" s="249"/>
      <c r="G50" s="223"/>
      <c r="H50" s="60">
        <f>SUM(H42:H49)</f>
        <v>24043.6</v>
      </c>
    </row>
    <row r="51" spans="1:9" s="122" customFormat="1" ht="18.75" customHeight="1">
      <c r="A51" s="91">
        <v>6</v>
      </c>
      <c r="B51" s="92" t="s">
        <v>14</v>
      </c>
      <c r="C51" s="92"/>
      <c r="D51" s="28"/>
      <c r="E51" s="28"/>
      <c r="F51" s="28"/>
      <c r="G51" s="123"/>
      <c r="H51" s="60"/>
      <c r="I51" s="29"/>
    </row>
    <row r="52" spans="1:9" s="29" customFormat="1" ht="15.75" customHeight="1">
      <c r="A52" s="246" t="s">
        <v>121</v>
      </c>
      <c r="B52" s="217" t="s">
        <v>174</v>
      </c>
      <c r="C52" s="24" t="s">
        <v>0</v>
      </c>
      <c r="D52" s="103">
        <v>926</v>
      </c>
      <c r="E52" s="103">
        <v>92695</v>
      </c>
      <c r="F52" s="9">
        <v>4210</v>
      </c>
      <c r="G52" s="124" t="s">
        <v>163</v>
      </c>
      <c r="H52" s="51">
        <v>1000</v>
      </c>
      <c r="I52" s="122"/>
    </row>
    <row r="53" spans="1:9" s="29" customFormat="1" ht="18.75" customHeight="1">
      <c r="A53" s="247"/>
      <c r="B53" s="219"/>
      <c r="C53" s="24" t="s">
        <v>0</v>
      </c>
      <c r="D53" s="103">
        <v>926</v>
      </c>
      <c r="E53" s="103">
        <v>92695</v>
      </c>
      <c r="F53" s="9">
        <v>6060</v>
      </c>
      <c r="G53" s="33" t="s">
        <v>164</v>
      </c>
      <c r="H53" s="51">
        <v>5000</v>
      </c>
      <c r="I53" s="122"/>
    </row>
    <row r="54" spans="1:9" s="120" customFormat="1" ht="26.25" customHeight="1">
      <c r="A54" s="137" t="s">
        <v>122</v>
      </c>
      <c r="B54" s="105" t="s">
        <v>188</v>
      </c>
      <c r="C54" s="24" t="s">
        <v>0</v>
      </c>
      <c r="D54" s="102">
        <v>926</v>
      </c>
      <c r="E54" s="102">
        <v>92695</v>
      </c>
      <c r="F54" s="9">
        <v>4210</v>
      </c>
      <c r="G54" s="124" t="s">
        <v>163</v>
      </c>
      <c r="H54" s="51">
        <v>2000</v>
      </c>
      <c r="I54" s="118"/>
    </row>
    <row r="55" spans="1:9" s="120" customFormat="1" ht="18" customHeight="1">
      <c r="A55" s="246" t="s">
        <v>123</v>
      </c>
      <c r="B55" s="217" t="s">
        <v>155</v>
      </c>
      <c r="C55" s="244" t="s">
        <v>0</v>
      </c>
      <c r="D55" s="102">
        <v>900</v>
      </c>
      <c r="E55" s="102">
        <v>90095</v>
      </c>
      <c r="F55" s="9">
        <v>4210</v>
      </c>
      <c r="G55" s="124" t="s">
        <v>163</v>
      </c>
      <c r="H55" s="51">
        <v>2137</v>
      </c>
      <c r="I55" s="118"/>
    </row>
    <row r="56" spans="1:9" s="120" customFormat="1" ht="21" customHeight="1">
      <c r="A56" s="230"/>
      <c r="B56" s="213"/>
      <c r="C56" s="228"/>
      <c r="D56" s="102">
        <v>900</v>
      </c>
      <c r="E56" s="102">
        <v>90095</v>
      </c>
      <c r="F56" s="9">
        <v>4300</v>
      </c>
      <c r="G56" s="124" t="s">
        <v>163</v>
      </c>
      <c r="H56" s="51">
        <v>1500</v>
      </c>
      <c r="I56" s="118"/>
    </row>
    <row r="57" spans="1:9" s="118" customFormat="1" ht="18.75" customHeight="1">
      <c r="A57" s="248" t="s">
        <v>11</v>
      </c>
      <c r="B57" s="249"/>
      <c r="C57" s="249"/>
      <c r="D57" s="249"/>
      <c r="E57" s="249"/>
      <c r="F57" s="249"/>
      <c r="G57" s="223"/>
      <c r="H57" s="60">
        <f>SUM(H52:H56)</f>
        <v>11637</v>
      </c>
      <c r="I57" s="120"/>
    </row>
    <row r="58" spans="1:9" s="122" customFormat="1" ht="17.25" customHeight="1">
      <c r="A58" s="91">
        <v>7</v>
      </c>
      <c r="B58" s="92" t="s">
        <v>89</v>
      </c>
      <c r="C58" s="92"/>
      <c r="D58" s="28"/>
      <c r="E58" s="28"/>
      <c r="F58" s="28"/>
      <c r="G58" s="123"/>
      <c r="H58" s="60"/>
      <c r="I58" s="29"/>
    </row>
    <row r="59" spans="1:9" s="122" customFormat="1" ht="29.25" customHeight="1">
      <c r="A59" s="139" t="s">
        <v>124</v>
      </c>
      <c r="B59" s="105" t="s">
        <v>195</v>
      </c>
      <c r="C59" s="98" t="s">
        <v>0</v>
      </c>
      <c r="D59" s="102">
        <v>600</v>
      </c>
      <c r="E59" s="102">
        <v>60016</v>
      </c>
      <c r="F59" s="35">
        <v>6050</v>
      </c>
      <c r="G59" s="124" t="s">
        <v>164</v>
      </c>
      <c r="H59" s="125">
        <v>10000</v>
      </c>
      <c r="I59" s="29"/>
    </row>
    <row r="60" spans="1:9" s="29" customFormat="1" ht="27" customHeight="1">
      <c r="A60" s="139" t="s">
        <v>125</v>
      </c>
      <c r="B60" s="105" t="s">
        <v>196</v>
      </c>
      <c r="C60" s="98" t="s">
        <v>0</v>
      </c>
      <c r="D60" s="102">
        <v>600</v>
      </c>
      <c r="E60" s="102">
        <v>60016</v>
      </c>
      <c r="F60" s="99">
        <v>6050</v>
      </c>
      <c r="G60" s="36" t="s">
        <v>164</v>
      </c>
      <c r="H60" s="107">
        <v>10000</v>
      </c>
      <c r="I60" s="122"/>
    </row>
    <row r="61" spans="1:9" s="29" customFormat="1" ht="27" customHeight="1">
      <c r="A61" s="139" t="s">
        <v>175</v>
      </c>
      <c r="B61" s="105" t="s">
        <v>176</v>
      </c>
      <c r="C61" s="98" t="s">
        <v>0</v>
      </c>
      <c r="D61" s="102">
        <v>900</v>
      </c>
      <c r="E61" s="102">
        <v>90095</v>
      </c>
      <c r="F61" s="99">
        <v>4210</v>
      </c>
      <c r="G61" s="36" t="s">
        <v>163</v>
      </c>
      <c r="H61" s="107">
        <v>4043</v>
      </c>
      <c r="I61" s="122"/>
    </row>
    <row r="62" spans="1:9" s="118" customFormat="1" ht="19.5" customHeight="1">
      <c r="A62" s="248" t="s">
        <v>11</v>
      </c>
      <c r="B62" s="249"/>
      <c r="C62" s="249"/>
      <c r="D62" s="249"/>
      <c r="E62" s="249"/>
      <c r="F62" s="249"/>
      <c r="G62" s="223"/>
      <c r="H62" s="60">
        <f>SUM(H59:H61)</f>
        <v>24043</v>
      </c>
      <c r="I62" s="120"/>
    </row>
    <row r="63" spans="1:9" s="122" customFormat="1" ht="15" customHeight="1">
      <c r="A63" s="91">
        <v>8</v>
      </c>
      <c r="B63" s="92" t="s">
        <v>156</v>
      </c>
      <c r="C63" s="92"/>
      <c r="D63" s="28"/>
      <c r="E63" s="28"/>
      <c r="F63" s="28"/>
      <c r="G63" s="123"/>
      <c r="H63" s="60"/>
      <c r="I63" s="29"/>
    </row>
    <row r="64" spans="1:9" s="122" customFormat="1" ht="13.5" customHeight="1">
      <c r="A64" s="199" t="s">
        <v>126</v>
      </c>
      <c r="B64" s="211" t="s">
        <v>157</v>
      </c>
      <c r="C64" s="104" t="s">
        <v>0</v>
      </c>
      <c r="D64" s="130">
        <v>926</v>
      </c>
      <c r="E64" s="130">
        <v>92695</v>
      </c>
      <c r="F64" s="35">
        <v>4110</v>
      </c>
      <c r="G64" s="124" t="s">
        <v>163</v>
      </c>
      <c r="H64" s="125">
        <v>292.06</v>
      </c>
      <c r="I64" s="29"/>
    </row>
    <row r="65" spans="1:9" s="122" customFormat="1" ht="17.25" customHeight="1">
      <c r="A65" s="199"/>
      <c r="B65" s="215"/>
      <c r="C65" s="104" t="s">
        <v>0</v>
      </c>
      <c r="D65" s="130">
        <v>926</v>
      </c>
      <c r="E65" s="130">
        <v>92695</v>
      </c>
      <c r="F65" s="35">
        <v>4170</v>
      </c>
      <c r="G65" s="33" t="s">
        <v>163</v>
      </c>
      <c r="H65" s="125">
        <v>1707.94</v>
      </c>
      <c r="I65" s="29"/>
    </row>
    <row r="66" spans="1:9" s="122" customFormat="1" ht="16.5" customHeight="1">
      <c r="A66" s="199"/>
      <c r="B66" s="215"/>
      <c r="C66" s="104" t="s">
        <v>0</v>
      </c>
      <c r="D66" s="130">
        <v>926</v>
      </c>
      <c r="E66" s="130">
        <v>92695</v>
      </c>
      <c r="F66" s="35">
        <v>4210</v>
      </c>
      <c r="G66" s="124" t="s">
        <v>163</v>
      </c>
      <c r="H66" s="125">
        <v>2000</v>
      </c>
      <c r="I66" s="29"/>
    </row>
    <row r="67" spans="1:8" s="122" customFormat="1" ht="17.25" customHeight="1">
      <c r="A67" s="199"/>
      <c r="B67" s="212"/>
      <c r="C67" s="104" t="s">
        <v>0</v>
      </c>
      <c r="D67" s="130">
        <v>926</v>
      </c>
      <c r="E67" s="130">
        <v>92695</v>
      </c>
      <c r="F67" s="35">
        <v>4300</v>
      </c>
      <c r="G67" s="124" t="s">
        <v>163</v>
      </c>
      <c r="H67" s="125">
        <v>1000</v>
      </c>
    </row>
    <row r="68" spans="1:8" s="10" customFormat="1" ht="19.5" customHeight="1">
      <c r="A68" s="216" t="s">
        <v>127</v>
      </c>
      <c r="B68" s="221" t="s">
        <v>139</v>
      </c>
      <c r="C68" s="24" t="s">
        <v>0</v>
      </c>
      <c r="D68" s="9">
        <v>900</v>
      </c>
      <c r="E68" s="9">
        <v>90095</v>
      </c>
      <c r="F68" s="9">
        <v>4300</v>
      </c>
      <c r="G68" s="117" t="s">
        <v>163</v>
      </c>
      <c r="H68" s="51">
        <v>2500</v>
      </c>
    </row>
    <row r="69" spans="1:8" s="10" customFormat="1" ht="17.25" customHeight="1">
      <c r="A69" s="216"/>
      <c r="B69" s="208"/>
      <c r="C69" s="24" t="s">
        <v>0</v>
      </c>
      <c r="D69" s="9">
        <v>900</v>
      </c>
      <c r="E69" s="9">
        <v>90095</v>
      </c>
      <c r="F69" s="9">
        <v>4210</v>
      </c>
      <c r="G69" s="117" t="s">
        <v>163</v>
      </c>
      <c r="H69" s="51">
        <v>2500</v>
      </c>
    </row>
    <row r="70" spans="1:8" s="135" customFormat="1" ht="17.25" customHeight="1">
      <c r="A70" s="137" t="s">
        <v>128</v>
      </c>
      <c r="B70" s="141" t="s">
        <v>199</v>
      </c>
      <c r="C70" s="141" t="s">
        <v>0</v>
      </c>
      <c r="D70" s="9">
        <v>900</v>
      </c>
      <c r="E70" s="9">
        <v>90015</v>
      </c>
      <c r="F70" s="9">
        <v>6050</v>
      </c>
      <c r="G70" s="16" t="s">
        <v>164</v>
      </c>
      <c r="H70" s="51">
        <v>13043</v>
      </c>
    </row>
    <row r="71" spans="1:8" s="135" customFormat="1" ht="18" customHeight="1">
      <c r="A71" s="137" t="s">
        <v>197</v>
      </c>
      <c r="B71" s="141" t="s">
        <v>198</v>
      </c>
      <c r="C71" s="141" t="s">
        <v>0</v>
      </c>
      <c r="D71" s="9">
        <v>921</v>
      </c>
      <c r="E71" s="26">
        <v>92109</v>
      </c>
      <c r="F71" s="9">
        <v>4210</v>
      </c>
      <c r="G71" s="16" t="s">
        <v>163</v>
      </c>
      <c r="H71" s="51">
        <v>1000</v>
      </c>
    </row>
    <row r="72" spans="1:9" s="10" customFormat="1" ht="17.25" customHeight="1">
      <c r="A72" s="202" t="s">
        <v>11</v>
      </c>
      <c r="B72" s="203"/>
      <c r="C72" s="203"/>
      <c r="D72" s="203"/>
      <c r="E72" s="203"/>
      <c r="F72" s="203"/>
      <c r="G72" s="204"/>
      <c r="H72" s="132">
        <f>SUM(H64:H71)</f>
        <v>24043</v>
      </c>
      <c r="I72" s="23"/>
    </row>
    <row r="73" spans="1:9" s="118" customFormat="1" ht="14.25" customHeight="1">
      <c r="A73" s="91">
        <v>9</v>
      </c>
      <c r="B73" s="92" t="s">
        <v>12</v>
      </c>
      <c r="C73" s="92"/>
      <c r="D73" s="28"/>
      <c r="E73" s="28"/>
      <c r="F73" s="28"/>
      <c r="G73" s="123"/>
      <c r="H73" s="60"/>
      <c r="I73" s="120"/>
    </row>
    <row r="74" spans="1:9" s="118" customFormat="1" ht="21" customHeight="1">
      <c r="A74" s="216" t="s">
        <v>129</v>
      </c>
      <c r="B74" s="217" t="s">
        <v>189</v>
      </c>
      <c r="C74" s="24" t="s">
        <v>0</v>
      </c>
      <c r="D74" s="9">
        <v>926</v>
      </c>
      <c r="E74" s="9">
        <v>92695</v>
      </c>
      <c r="F74" s="35">
        <v>4210</v>
      </c>
      <c r="G74" s="124" t="s">
        <v>163</v>
      </c>
      <c r="H74" s="125">
        <v>5000</v>
      </c>
      <c r="I74" s="120"/>
    </row>
    <row r="75" spans="1:9" s="118" customFormat="1" ht="18" customHeight="1">
      <c r="A75" s="216"/>
      <c r="B75" s="218"/>
      <c r="C75" s="24" t="s">
        <v>0</v>
      </c>
      <c r="D75" s="9">
        <v>926</v>
      </c>
      <c r="E75" s="9">
        <v>92695</v>
      </c>
      <c r="F75" s="35">
        <v>4300</v>
      </c>
      <c r="G75" s="124" t="s">
        <v>163</v>
      </c>
      <c r="H75" s="125">
        <v>0</v>
      </c>
      <c r="I75" s="120"/>
    </row>
    <row r="76" spans="1:9" s="118" customFormat="1" ht="18" customHeight="1">
      <c r="A76" s="216"/>
      <c r="B76" s="218"/>
      <c r="C76" s="24" t="s">
        <v>0</v>
      </c>
      <c r="D76" s="9">
        <v>926</v>
      </c>
      <c r="E76" s="9">
        <v>92695</v>
      </c>
      <c r="F76" s="35">
        <v>6050</v>
      </c>
      <c r="G76" s="124" t="s">
        <v>163</v>
      </c>
      <c r="H76" s="125">
        <v>5000</v>
      </c>
      <c r="I76" s="120"/>
    </row>
    <row r="77" spans="1:9" s="120" customFormat="1" ht="18" customHeight="1">
      <c r="A77" s="137" t="s">
        <v>130</v>
      </c>
      <c r="B77" s="88" t="s">
        <v>190</v>
      </c>
      <c r="C77" s="24" t="s">
        <v>0</v>
      </c>
      <c r="D77" s="108" t="s">
        <v>177</v>
      </c>
      <c r="E77" s="108" t="s">
        <v>178</v>
      </c>
      <c r="F77" s="9">
        <v>4210</v>
      </c>
      <c r="G77" s="124" t="s">
        <v>163</v>
      </c>
      <c r="H77" s="51">
        <v>1000</v>
      </c>
      <c r="I77" s="118"/>
    </row>
    <row r="78" spans="1:9" s="120" customFormat="1" ht="17.25" customHeight="1">
      <c r="A78" s="137" t="s">
        <v>131</v>
      </c>
      <c r="B78" s="105" t="s">
        <v>90</v>
      </c>
      <c r="C78" s="98" t="s">
        <v>0</v>
      </c>
      <c r="D78" s="102">
        <v>900</v>
      </c>
      <c r="E78" s="102">
        <v>90095</v>
      </c>
      <c r="F78" s="9">
        <v>4210</v>
      </c>
      <c r="G78" s="124" t="s">
        <v>163</v>
      </c>
      <c r="H78" s="107">
        <v>757.32</v>
      </c>
      <c r="I78" s="118"/>
    </row>
    <row r="79" spans="1:9" s="118" customFormat="1" ht="14.25" customHeight="1">
      <c r="A79" s="248" t="s">
        <v>11</v>
      </c>
      <c r="B79" s="249"/>
      <c r="C79" s="249"/>
      <c r="D79" s="249"/>
      <c r="E79" s="249"/>
      <c r="F79" s="249"/>
      <c r="G79" s="223"/>
      <c r="H79" s="60">
        <f>SUM(H74:H78)</f>
        <v>11757.32</v>
      </c>
      <c r="I79" s="120"/>
    </row>
    <row r="80" spans="1:9" s="100" customFormat="1" ht="16.5" customHeight="1">
      <c r="A80" s="200" t="s">
        <v>65</v>
      </c>
      <c r="B80" s="201"/>
      <c r="C80" s="109"/>
      <c r="D80" s="109"/>
      <c r="E80" s="109"/>
      <c r="F80" s="109"/>
      <c r="G80" s="110"/>
      <c r="H80" s="111">
        <f>SUM(H15,H25,H34,H41,H50,H57,H62,H72,H79)</f>
        <v>169986.95</v>
      </c>
      <c r="I80" s="112"/>
    </row>
    <row r="81" spans="1:9" s="1" customFormat="1" ht="27.75" customHeight="1">
      <c r="A81"/>
      <c r="B81"/>
      <c r="C81"/>
      <c r="D81"/>
      <c r="E81"/>
      <c r="F81"/>
      <c r="G81"/>
      <c r="H81" s="113"/>
      <c r="I81"/>
    </row>
    <row r="82" spans="1:9" s="29" customFormat="1" ht="18.75" customHeight="1">
      <c r="A82"/>
      <c r="B82"/>
      <c r="C82"/>
      <c r="D82"/>
      <c r="E82"/>
      <c r="F82"/>
      <c r="G82"/>
      <c r="H82" s="113"/>
      <c r="I82"/>
    </row>
    <row r="83" spans="1:9" s="15" customFormat="1" ht="21" customHeight="1">
      <c r="A83"/>
      <c r="B83"/>
      <c r="C83"/>
      <c r="D83"/>
      <c r="E83"/>
      <c r="F83"/>
      <c r="G83"/>
      <c r="H83" s="113"/>
      <c r="I83"/>
    </row>
  </sheetData>
  <sheetProtection/>
  <mergeCells count="67">
    <mergeCell ref="E36:E37"/>
    <mergeCell ref="E23:E24"/>
    <mergeCell ref="B48:B49"/>
    <mergeCell ref="A52:A53"/>
    <mergeCell ref="C23:C24"/>
    <mergeCell ref="D23:D24"/>
    <mergeCell ref="A34:G34"/>
    <mergeCell ref="B23:B24"/>
    <mergeCell ref="A23:A24"/>
    <mergeCell ref="A38:A39"/>
    <mergeCell ref="A80:B80"/>
    <mergeCell ref="A68:A69"/>
    <mergeCell ref="B68:B69"/>
    <mergeCell ref="A72:G72"/>
    <mergeCell ref="A74:A76"/>
    <mergeCell ref="B74:B76"/>
    <mergeCell ref="A79:G79"/>
    <mergeCell ref="A64:A67"/>
    <mergeCell ref="B64:B67"/>
    <mergeCell ref="A57:G57"/>
    <mergeCell ref="A41:G41"/>
    <mergeCell ref="A55:A56"/>
    <mergeCell ref="C55:C56"/>
    <mergeCell ref="A43:A47"/>
    <mergeCell ref="B43:B47"/>
    <mergeCell ref="B55:B56"/>
    <mergeCell ref="A50:G50"/>
    <mergeCell ref="A62:G62"/>
    <mergeCell ref="A36:A37"/>
    <mergeCell ref="C13:C14"/>
    <mergeCell ref="E13:E14"/>
    <mergeCell ref="D13:D14"/>
    <mergeCell ref="B13:B14"/>
    <mergeCell ref="C36:C37"/>
    <mergeCell ref="A25:G25"/>
    <mergeCell ref="B52:B53"/>
    <mergeCell ref="A48:A49"/>
    <mergeCell ref="B38:B39"/>
    <mergeCell ref="B36:B37"/>
    <mergeCell ref="D36:D37"/>
    <mergeCell ref="D11:D12"/>
    <mergeCell ref="C21:C22"/>
    <mergeCell ref="B21:B22"/>
    <mergeCell ref="C32:C33"/>
    <mergeCell ref="D32:D33"/>
    <mergeCell ref="B28:B31"/>
    <mergeCell ref="A13:A14"/>
    <mergeCell ref="A15:G15"/>
    <mergeCell ref="A7:A10"/>
    <mergeCell ref="B7:B10"/>
    <mergeCell ref="D7:D10"/>
    <mergeCell ref="A11:A12"/>
    <mergeCell ref="C7:C10"/>
    <mergeCell ref="B11:B12"/>
    <mergeCell ref="E7:E10"/>
    <mergeCell ref="G1:H1"/>
    <mergeCell ref="A2:H2"/>
    <mergeCell ref="G11:G12"/>
    <mergeCell ref="H11:H12"/>
    <mergeCell ref="E11:E12"/>
    <mergeCell ref="F11:F12"/>
    <mergeCell ref="C11:C12"/>
    <mergeCell ref="E32:E33"/>
    <mergeCell ref="B32:B33"/>
    <mergeCell ref="A32:A33"/>
    <mergeCell ref="A21:A22"/>
    <mergeCell ref="A28:A31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I2" sqref="I2"/>
    </sheetView>
  </sheetViews>
  <sheetFormatPr defaultColWidth="9.00390625" defaultRowHeight="12.75"/>
  <cols>
    <col min="1" max="1" width="5.625" style="18" customWidth="1"/>
    <col min="2" max="2" width="4.875" style="18" bestFit="1" customWidth="1"/>
    <col min="3" max="3" width="6.125" style="18" bestFit="1" customWidth="1"/>
    <col min="4" max="4" width="21.375" style="18" customWidth="1"/>
    <col min="5" max="5" width="10.625" style="46" customWidth="1"/>
    <col min="6" max="6" width="11.25390625" style="46" customWidth="1"/>
    <col min="7" max="7" width="10.125" style="46" customWidth="1"/>
    <col min="8" max="8" width="9.875" style="46" customWidth="1"/>
    <col min="9" max="9" width="12.625" style="46" customWidth="1"/>
    <col min="10" max="10" width="2.875" style="18" customWidth="1"/>
    <col min="11" max="11" width="11.00390625" style="46" customWidth="1"/>
    <col min="12" max="12" width="12.875" style="46" customWidth="1"/>
    <col min="13" max="13" width="15.25390625" style="18" customWidth="1"/>
    <col min="14" max="16384" width="9.125" style="18" customWidth="1"/>
  </cols>
  <sheetData>
    <row r="1" spans="11:13" ht="15.75" customHeight="1">
      <c r="K1" s="264" t="s">
        <v>242</v>
      </c>
      <c r="L1" s="264"/>
      <c r="M1" s="264"/>
    </row>
    <row r="2" spans="11:13" ht="12" customHeight="1">
      <c r="K2" s="264"/>
      <c r="L2" s="264"/>
      <c r="M2" s="264"/>
    </row>
    <row r="3" spans="11:13" ht="10.5" customHeight="1">
      <c r="K3" s="264"/>
      <c r="L3" s="264"/>
      <c r="M3" s="264"/>
    </row>
    <row r="4" spans="11:13" ht="11.25" customHeight="1">
      <c r="K4" s="264"/>
      <c r="L4" s="264"/>
      <c r="M4" s="264"/>
    </row>
    <row r="5" spans="1:13" ht="16.5" customHeight="1">
      <c r="A5" s="252" t="s">
        <v>182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3" ht="9.75" customHeight="1">
      <c r="A6" s="17"/>
      <c r="B6" s="17"/>
      <c r="C6" s="17"/>
      <c r="D6" s="17"/>
      <c r="E6" s="44"/>
      <c r="F6" s="44"/>
      <c r="G6" s="44"/>
      <c r="H6" s="44"/>
      <c r="I6" s="44"/>
      <c r="J6" s="17"/>
      <c r="K6" s="44"/>
      <c r="L6" s="44"/>
      <c r="M6" s="4" t="s">
        <v>44</v>
      </c>
    </row>
    <row r="7" spans="1:13" s="55" customFormat="1" ht="9.75" customHeight="1">
      <c r="A7" s="261" t="s">
        <v>54</v>
      </c>
      <c r="B7" s="261" t="s">
        <v>23</v>
      </c>
      <c r="C7" s="261" t="s">
        <v>43</v>
      </c>
      <c r="D7" s="262" t="s">
        <v>75</v>
      </c>
      <c r="E7" s="263" t="s">
        <v>55</v>
      </c>
      <c r="F7" s="278" t="s">
        <v>60</v>
      </c>
      <c r="G7" s="279"/>
      <c r="H7" s="279"/>
      <c r="I7" s="279"/>
      <c r="J7" s="279"/>
      <c r="K7" s="279"/>
      <c r="L7" s="280"/>
      <c r="M7" s="262" t="s">
        <v>58</v>
      </c>
    </row>
    <row r="8" spans="1:13" s="55" customFormat="1" ht="8.25" customHeight="1">
      <c r="A8" s="261"/>
      <c r="B8" s="261"/>
      <c r="C8" s="261"/>
      <c r="D8" s="262"/>
      <c r="E8" s="263"/>
      <c r="F8" s="297" t="s">
        <v>206</v>
      </c>
      <c r="G8" s="262" t="s">
        <v>31</v>
      </c>
      <c r="H8" s="262"/>
      <c r="I8" s="262"/>
      <c r="J8" s="262"/>
      <c r="K8" s="262"/>
      <c r="L8" s="262"/>
      <c r="M8" s="262"/>
    </row>
    <row r="9" spans="1:13" s="55" customFormat="1" ht="8.25" customHeight="1">
      <c r="A9" s="261"/>
      <c r="B9" s="261"/>
      <c r="C9" s="261"/>
      <c r="D9" s="262"/>
      <c r="E9" s="263"/>
      <c r="F9" s="297"/>
      <c r="G9" s="263" t="s">
        <v>66</v>
      </c>
      <c r="H9" s="263" t="s">
        <v>61</v>
      </c>
      <c r="I9" s="160" t="s">
        <v>27</v>
      </c>
      <c r="J9" s="267" t="s">
        <v>67</v>
      </c>
      <c r="K9" s="268"/>
      <c r="L9" s="263" t="s">
        <v>62</v>
      </c>
      <c r="M9" s="262"/>
    </row>
    <row r="10" spans="1:13" s="55" customFormat="1" ht="9.75" customHeight="1">
      <c r="A10" s="261"/>
      <c r="B10" s="261"/>
      <c r="C10" s="261"/>
      <c r="D10" s="262"/>
      <c r="E10" s="263"/>
      <c r="F10" s="297"/>
      <c r="G10" s="263"/>
      <c r="H10" s="263"/>
      <c r="I10" s="298" t="s">
        <v>91</v>
      </c>
      <c r="J10" s="269"/>
      <c r="K10" s="270"/>
      <c r="L10" s="263"/>
      <c r="M10" s="262"/>
    </row>
    <row r="11" spans="1:13" s="19" customFormat="1" ht="42" customHeight="1">
      <c r="A11" s="261"/>
      <c r="B11" s="261"/>
      <c r="C11" s="261"/>
      <c r="D11" s="262"/>
      <c r="E11" s="263"/>
      <c r="F11" s="297"/>
      <c r="G11" s="263"/>
      <c r="H11" s="263"/>
      <c r="I11" s="299"/>
      <c r="J11" s="271"/>
      <c r="K11" s="272"/>
      <c r="L11" s="263"/>
      <c r="M11" s="262"/>
    </row>
    <row r="12" spans="1:13" ht="9" customHeight="1">
      <c r="A12" s="20">
        <v>1</v>
      </c>
      <c r="B12" s="20">
        <v>2</v>
      </c>
      <c r="C12" s="20">
        <v>3</v>
      </c>
      <c r="D12" s="20">
        <v>4</v>
      </c>
      <c r="E12" s="47">
        <v>5</v>
      </c>
      <c r="F12" s="47">
        <v>6</v>
      </c>
      <c r="G12" s="47">
        <v>7</v>
      </c>
      <c r="H12" s="47">
        <v>8</v>
      </c>
      <c r="I12" s="48">
        <v>9</v>
      </c>
      <c r="J12" s="265">
        <v>10</v>
      </c>
      <c r="K12" s="266"/>
      <c r="L12" s="47">
        <v>11</v>
      </c>
      <c r="M12" s="47">
        <v>12</v>
      </c>
    </row>
    <row r="13" spans="1:13" ht="10.5" customHeight="1">
      <c r="A13" s="253" t="s">
        <v>86</v>
      </c>
      <c r="B13" s="254"/>
      <c r="C13" s="254"/>
      <c r="D13" s="255"/>
      <c r="E13" s="47"/>
      <c r="F13" s="47"/>
      <c r="G13" s="47"/>
      <c r="H13" s="47"/>
      <c r="I13" s="48"/>
      <c r="J13" s="48"/>
      <c r="K13" s="47"/>
      <c r="L13" s="47"/>
      <c r="M13" s="54"/>
    </row>
    <row r="14" spans="1:13" s="40" customFormat="1" ht="28.5" customHeight="1">
      <c r="A14" s="256">
        <v>1</v>
      </c>
      <c r="B14" s="259">
        <v>10</v>
      </c>
      <c r="C14" s="288">
        <v>1010</v>
      </c>
      <c r="D14" s="291" t="s">
        <v>141</v>
      </c>
      <c r="E14" s="207">
        <v>1108859</v>
      </c>
      <c r="F14" s="207">
        <v>979351</v>
      </c>
      <c r="G14" s="207">
        <v>537741.33</v>
      </c>
      <c r="H14" s="207">
        <v>0</v>
      </c>
      <c r="I14" s="207">
        <v>0</v>
      </c>
      <c r="J14" s="162" t="s">
        <v>18</v>
      </c>
      <c r="K14" s="281">
        <v>0</v>
      </c>
      <c r="L14" s="275">
        <v>441609.67</v>
      </c>
      <c r="M14" s="273" t="s">
        <v>0</v>
      </c>
    </row>
    <row r="15" spans="1:13" s="40" customFormat="1" ht="27" customHeight="1">
      <c r="A15" s="257"/>
      <c r="B15" s="260"/>
      <c r="C15" s="289"/>
      <c r="D15" s="292"/>
      <c r="E15" s="250"/>
      <c r="F15" s="250"/>
      <c r="G15" s="250"/>
      <c r="H15" s="250"/>
      <c r="I15" s="250"/>
      <c r="J15" s="162" t="s">
        <v>19</v>
      </c>
      <c r="K15" s="282"/>
      <c r="L15" s="276"/>
      <c r="M15" s="274"/>
    </row>
    <row r="16" spans="1:13" s="40" customFormat="1" ht="30.75" customHeight="1">
      <c r="A16" s="257"/>
      <c r="B16" s="260"/>
      <c r="C16" s="289"/>
      <c r="D16" s="292"/>
      <c r="E16" s="250"/>
      <c r="F16" s="250"/>
      <c r="G16" s="250"/>
      <c r="H16" s="250"/>
      <c r="I16" s="250"/>
      <c r="J16" s="163" t="s">
        <v>20</v>
      </c>
      <c r="K16" s="282"/>
      <c r="L16" s="276"/>
      <c r="M16" s="274"/>
    </row>
    <row r="17" spans="1:13" s="40" customFormat="1" ht="30.75" customHeight="1">
      <c r="A17" s="258"/>
      <c r="B17" s="260"/>
      <c r="C17" s="290"/>
      <c r="D17" s="293"/>
      <c r="E17" s="251"/>
      <c r="F17" s="251"/>
      <c r="G17" s="251"/>
      <c r="H17" s="251"/>
      <c r="I17" s="251"/>
      <c r="J17" s="162" t="s">
        <v>21</v>
      </c>
      <c r="K17" s="283"/>
      <c r="L17" s="277"/>
      <c r="M17" s="274"/>
    </row>
    <row r="18" spans="1:13" s="67" customFormat="1" ht="120" customHeight="1">
      <c r="A18" s="61">
        <v>2</v>
      </c>
      <c r="B18" s="62">
        <v>600</v>
      </c>
      <c r="C18" s="62">
        <v>60014</v>
      </c>
      <c r="D18" s="143" t="s">
        <v>224</v>
      </c>
      <c r="E18" s="64">
        <v>550000</v>
      </c>
      <c r="F18" s="64">
        <v>550000</v>
      </c>
      <c r="G18" s="64">
        <v>80000</v>
      </c>
      <c r="H18" s="64">
        <v>470000</v>
      </c>
      <c r="I18" s="64">
        <v>0</v>
      </c>
      <c r="J18" s="65" t="s">
        <v>59</v>
      </c>
      <c r="K18" s="64">
        <v>0</v>
      </c>
      <c r="L18" s="64">
        <v>0</v>
      </c>
      <c r="M18" s="66" t="s">
        <v>0</v>
      </c>
    </row>
    <row r="19" spans="1:13" s="67" customFormat="1" ht="40.5" customHeight="1">
      <c r="A19" s="61">
        <v>3</v>
      </c>
      <c r="B19" s="62">
        <v>600</v>
      </c>
      <c r="C19" s="62">
        <v>60016</v>
      </c>
      <c r="D19" s="63" t="s">
        <v>158</v>
      </c>
      <c r="E19" s="64">
        <v>940000</v>
      </c>
      <c r="F19" s="64">
        <v>140000</v>
      </c>
      <c r="G19" s="64">
        <v>140000</v>
      </c>
      <c r="H19" s="64">
        <v>0</v>
      </c>
      <c r="I19" s="64">
        <v>0</v>
      </c>
      <c r="J19" s="65" t="s">
        <v>59</v>
      </c>
      <c r="K19" s="64">
        <v>0</v>
      </c>
      <c r="L19" s="64">
        <v>0</v>
      </c>
      <c r="M19" s="66" t="s">
        <v>0</v>
      </c>
    </row>
    <row r="20" spans="1:13" s="67" customFormat="1" ht="73.5" customHeight="1">
      <c r="A20" s="61">
        <v>4</v>
      </c>
      <c r="B20" s="62">
        <v>600</v>
      </c>
      <c r="C20" s="62">
        <v>60016</v>
      </c>
      <c r="D20" s="142" t="s">
        <v>201</v>
      </c>
      <c r="E20" s="64">
        <v>1100000</v>
      </c>
      <c r="F20" s="64">
        <v>20000</v>
      </c>
      <c r="G20" s="64">
        <v>20000</v>
      </c>
      <c r="H20" s="64">
        <v>0</v>
      </c>
      <c r="I20" s="64">
        <v>0</v>
      </c>
      <c r="J20" s="65" t="s">
        <v>59</v>
      </c>
      <c r="K20" s="64">
        <v>0</v>
      </c>
      <c r="L20" s="64">
        <v>0</v>
      </c>
      <c r="M20" s="66" t="s">
        <v>0</v>
      </c>
    </row>
    <row r="21" spans="1:13" s="67" customFormat="1" ht="74.25" customHeight="1">
      <c r="A21" s="61">
        <v>5</v>
      </c>
      <c r="B21" s="62">
        <v>600</v>
      </c>
      <c r="C21" s="62">
        <v>60016</v>
      </c>
      <c r="D21" s="63" t="s">
        <v>200</v>
      </c>
      <c r="E21" s="64">
        <v>800000</v>
      </c>
      <c r="F21" s="64">
        <v>20000</v>
      </c>
      <c r="G21" s="64">
        <v>20000</v>
      </c>
      <c r="H21" s="64">
        <v>0</v>
      </c>
      <c r="I21" s="64">
        <v>0</v>
      </c>
      <c r="J21" s="65" t="s">
        <v>59</v>
      </c>
      <c r="K21" s="64">
        <v>0</v>
      </c>
      <c r="L21" s="64">
        <v>0</v>
      </c>
      <c r="M21" s="66" t="s">
        <v>0</v>
      </c>
    </row>
    <row r="22" spans="1:13" s="67" customFormat="1" ht="48.75" customHeight="1">
      <c r="A22" s="61">
        <v>6</v>
      </c>
      <c r="B22" s="165">
        <v>600</v>
      </c>
      <c r="C22" s="166">
        <v>60095</v>
      </c>
      <c r="D22" s="63" t="s">
        <v>222</v>
      </c>
      <c r="E22" s="64">
        <v>141500</v>
      </c>
      <c r="F22" s="64">
        <v>125000</v>
      </c>
      <c r="G22" s="64">
        <v>125000</v>
      </c>
      <c r="H22" s="64">
        <v>0</v>
      </c>
      <c r="I22" s="64">
        <v>0</v>
      </c>
      <c r="J22" s="65" t="s">
        <v>59</v>
      </c>
      <c r="K22" s="167">
        <v>0</v>
      </c>
      <c r="L22" s="64">
        <v>0</v>
      </c>
      <c r="M22" s="66" t="s">
        <v>0</v>
      </c>
    </row>
    <row r="23" spans="1:13" s="67" customFormat="1" ht="65.25" customHeight="1">
      <c r="A23" s="61">
        <v>7</v>
      </c>
      <c r="B23" s="62">
        <v>720</v>
      </c>
      <c r="C23" s="62">
        <v>72095</v>
      </c>
      <c r="D23" s="63" t="s">
        <v>81</v>
      </c>
      <c r="E23" s="64">
        <v>76570.55</v>
      </c>
      <c r="F23" s="64">
        <v>37100.91</v>
      </c>
      <c r="G23" s="64">
        <v>5565.13</v>
      </c>
      <c r="H23" s="64">
        <v>0</v>
      </c>
      <c r="I23" s="64">
        <v>0</v>
      </c>
      <c r="J23" s="65" t="s">
        <v>59</v>
      </c>
      <c r="K23" s="64">
        <v>0</v>
      </c>
      <c r="L23" s="64">
        <v>31535.78</v>
      </c>
      <c r="M23" s="66" t="s">
        <v>0</v>
      </c>
    </row>
    <row r="24" spans="1:13" s="67" customFormat="1" ht="49.5" customHeight="1">
      <c r="A24" s="61">
        <v>8</v>
      </c>
      <c r="B24" s="62">
        <v>720</v>
      </c>
      <c r="C24" s="62">
        <v>72095</v>
      </c>
      <c r="D24" s="63" t="s">
        <v>82</v>
      </c>
      <c r="E24" s="64">
        <v>105501.56</v>
      </c>
      <c r="F24" s="64">
        <v>39742.07</v>
      </c>
      <c r="G24" s="64">
        <v>5961.3</v>
      </c>
      <c r="H24" s="64">
        <v>0</v>
      </c>
      <c r="I24" s="64">
        <v>0</v>
      </c>
      <c r="J24" s="65" t="s">
        <v>59</v>
      </c>
      <c r="K24" s="64">
        <v>0</v>
      </c>
      <c r="L24" s="64">
        <v>33780.77</v>
      </c>
      <c r="M24" s="66" t="s">
        <v>0</v>
      </c>
    </row>
    <row r="25" spans="1:13" s="67" customFormat="1" ht="93" customHeight="1">
      <c r="A25" s="61">
        <v>9</v>
      </c>
      <c r="B25" s="62">
        <v>900</v>
      </c>
      <c r="C25" s="62">
        <v>90001</v>
      </c>
      <c r="D25" s="63" t="s">
        <v>212</v>
      </c>
      <c r="E25" s="64">
        <v>2890000</v>
      </c>
      <c r="F25" s="64">
        <v>480000</v>
      </c>
      <c r="G25" s="64">
        <v>0</v>
      </c>
      <c r="H25" s="64">
        <v>480000</v>
      </c>
      <c r="I25" s="64">
        <v>0</v>
      </c>
      <c r="J25" s="65" t="s">
        <v>59</v>
      </c>
      <c r="K25" s="64">
        <v>0</v>
      </c>
      <c r="L25" s="64">
        <v>0</v>
      </c>
      <c r="M25" s="66" t="s">
        <v>0</v>
      </c>
    </row>
    <row r="26" spans="1:13" s="67" customFormat="1" ht="80.25" customHeight="1">
      <c r="A26" s="61">
        <v>10</v>
      </c>
      <c r="B26" s="62">
        <v>900</v>
      </c>
      <c r="C26" s="62">
        <v>90015</v>
      </c>
      <c r="D26" s="143" t="s">
        <v>202</v>
      </c>
      <c r="E26" s="64">
        <v>138539</v>
      </c>
      <c r="F26" s="64">
        <v>40000</v>
      </c>
      <c r="G26" s="64">
        <v>40000</v>
      </c>
      <c r="H26" s="64">
        <v>0</v>
      </c>
      <c r="I26" s="64">
        <v>0</v>
      </c>
      <c r="J26" s="65" t="s">
        <v>59</v>
      </c>
      <c r="K26" s="64">
        <v>0</v>
      </c>
      <c r="L26" s="64">
        <v>0</v>
      </c>
      <c r="M26" s="66" t="s">
        <v>0</v>
      </c>
    </row>
    <row r="27" spans="1:13" s="40" customFormat="1" ht="14.25" customHeight="1">
      <c r="A27" s="285" t="s">
        <v>144</v>
      </c>
      <c r="B27" s="286"/>
      <c r="C27" s="286"/>
      <c r="D27" s="287"/>
      <c r="E27" s="45">
        <f>SUM(E14:E26)</f>
        <v>7850970.109999999</v>
      </c>
      <c r="F27" s="45">
        <f>SUM(F14:F26)</f>
        <v>2431193.98</v>
      </c>
      <c r="G27" s="45">
        <f>SUM(G14:G26)</f>
        <v>974267.76</v>
      </c>
      <c r="H27" s="45">
        <f>SUM(H14:H26)</f>
        <v>950000</v>
      </c>
      <c r="I27" s="45">
        <f>SUM(I14:I26)</f>
        <v>0</v>
      </c>
      <c r="J27" s="49"/>
      <c r="K27" s="45">
        <f>SUM(K14:K26)</f>
        <v>0</v>
      </c>
      <c r="L27" s="45">
        <f>SUM(L14:L26)</f>
        <v>506926.22</v>
      </c>
      <c r="M27" s="22" t="s">
        <v>48</v>
      </c>
    </row>
    <row r="28" spans="1:13" ht="12.75" customHeight="1">
      <c r="A28" s="294" t="s">
        <v>142</v>
      </c>
      <c r="B28" s="295"/>
      <c r="C28" s="295"/>
      <c r="D28" s="296"/>
      <c r="E28" s="45"/>
      <c r="F28" s="47"/>
      <c r="G28" s="47"/>
      <c r="H28" s="47"/>
      <c r="I28" s="48"/>
      <c r="J28" s="48"/>
      <c r="K28" s="53"/>
      <c r="L28" s="47"/>
      <c r="M28" s="54"/>
    </row>
    <row r="29" spans="1:13" s="40" customFormat="1" ht="42" customHeight="1">
      <c r="A29" s="22">
        <v>1</v>
      </c>
      <c r="B29" s="42">
        <v>600</v>
      </c>
      <c r="C29" s="43">
        <v>60016</v>
      </c>
      <c r="D29" s="41" t="s">
        <v>143</v>
      </c>
      <c r="E29" s="45">
        <v>120000</v>
      </c>
      <c r="F29" s="45">
        <v>60000</v>
      </c>
      <c r="G29" s="45">
        <v>60000</v>
      </c>
      <c r="H29" s="45">
        <v>0</v>
      </c>
      <c r="I29" s="45">
        <v>0</v>
      </c>
      <c r="J29" s="38" t="s">
        <v>59</v>
      </c>
      <c r="K29" s="45">
        <v>0</v>
      </c>
      <c r="L29" s="45">
        <v>0</v>
      </c>
      <c r="M29" s="52" t="s">
        <v>0</v>
      </c>
    </row>
    <row r="30" spans="1:13" s="40" customFormat="1" ht="37.5" customHeight="1">
      <c r="A30" s="22">
        <v>2</v>
      </c>
      <c r="B30" s="39">
        <v>710</v>
      </c>
      <c r="C30" s="39">
        <v>71004</v>
      </c>
      <c r="D30" s="41" t="s">
        <v>209</v>
      </c>
      <c r="E30" s="45">
        <v>300000</v>
      </c>
      <c r="F30" s="45">
        <v>20000</v>
      </c>
      <c r="G30" s="45">
        <v>20000</v>
      </c>
      <c r="H30" s="45">
        <v>0</v>
      </c>
      <c r="I30" s="45">
        <v>0</v>
      </c>
      <c r="J30" s="38" t="s">
        <v>59</v>
      </c>
      <c r="K30" s="45">
        <v>0</v>
      </c>
      <c r="L30" s="45">
        <v>0</v>
      </c>
      <c r="M30" s="52" t="s">
        <v>0</v>
      </c>
    </row>
    <row r="31" spans="1:13" s="40" customFormat="1" ht="51.75" customHeight="1">
      <c r="A31" s="74">
        <v>3</v>
      </c>
      <c r="B31" s="76">
        <v>710</v>
      </c>
      <c r="C31" s="76">
        <v>71004</v>
      </c>
      <c r="D31" s="79" t="s">
        <v>211</v>
      </c>
      <c r="E31" s="73">
        <v>70000</v>
      </c>
      <c r="F31" s="73">
        <v>25000</v>
      </c>
      <c r="G31" s="73">
        <v>25000</v>
      </c>
      <c r="H31" s="73">
        <v>0</v>
      </c>
      <c r="I31" s="73">
        <v>0</v>
      </c>
      <c r="J31" s="38" t="s">
        <v>59</v>
      </c>
      <c r="K31" s="73">
        <v>0</v>
      </c>
      <c r="L31" s="73">
        <v>0</v>
      </c>
      <c r="M31" s="52" t="s">
        <v>0</v>
      </c>
    </row>
    <row r="32" spans="1:13" s="40" customFormat="1" ht="44.25" customHeight="1">
      <c r="A32" s="22">
        <v>4</v>
      </c>
      <c r="B32" s="39">
        <v>801</v>
      </c>
      <c r="C32" s="39">
        <v>80113</v>
      </c>
      <c r="D32" s="41" t="s">
        <v>205</v>
      </c>
      <c r="E32" s="45">
        <v>330000</v>
      </c>
      <c r="F32" s="45">
        <v>110000</v>
      </c>
      <c r="G32" s="45">
        <v>110000</v>
      </c>
      <c r="H32" s="45">
        <v>0</v>
      </c>
      <c r="I32" s="45">
        <v>0</v>
      </c>
      <c r="J32" s="38" t="s">
        <v>59</v>
      </c>
      <c r="K32" s="45">
        <v>0</v>
      </c>
      <c r="L32" s="45">
        <v>0</v>
      </c>
      <c r="M32" s="52" t="s">
        <v>0</v>
      </c>
    </row>
    <row r="33" spans="1:13" s="40" customFormat="1" ht="51.75" customHeight="1">
      <c r="A33" s="22">
        <v>5</v>
      </c>
      <c r="B33" s="39">
        <v>853</v>
      </c>
      <c r="C33" s="39">
        <v>85395</v>
      </c>
      <c r="D33" s="41" t="s">
        <v>208</v>
      </c>
      <c r="E33" s="45">
        <v>273056</v>
      </c>
      <c r="F33" s="45">
        <v>108035.72</v>
      </c>
      <c r="G33" s="45">
        <v>10815</v>
      </c>
      <c r="H33" s="45">
        <v>0</v>
      </c>
      <c r="I33" s="45">
        <v>0</v>
      </c>
      <c r="J33" s="38" t="s">
        <v>59</v>
      </c>
      <c r="K33" s="158">
        <v>4635</v>
      </c>
      <c r="L33" s="45">
        <v>92585.72</v>
      </c>
      <c r="M33" s="52" t="s">
        <v>9</v>
      </c>
    </row>
    <row r="34" spans="1:13" s="40" customFormat="1" ht="105">
      <c r="A34" s="74">
        <v>6</v>
      </c>
      <c r="B34" s="78">
        <v>900</v>
      </c>
      <c r="C34" s="75">
        <v>90002</v>
      </c>
      <c r="D34" s="77" t="s">
        <v>145</v>
      </c>
      <c r="E34" s="73">
        <v>1038490</v>
      </c>
      <c r="F34" s="73">
        <v>278000</v>
      </c>
      <c r="G34" s="73">
        <v>278000</v>
      </c>
      <c r="H34" s="45">
        <v>0</v>
      </c>
      <c r="I34" s="45">
        <v>0</v>
      </c>
      <c r="J34" s="38" t="s">
        <v>59</v>
      </c>
      <c r="K34" s="45">
        <v>0</v>
      </c>
      <c r="L34" s="45">
        <v>0</v>
      </c>
      <c r="M34" s="52" t="s">
        <v>0</v>
      </c>
    </row>
    <row r="35" spans="1:13" s="40" customFormat="1" ht="40.5" customHeight="1">
      <c r="A35" s="22">
        <v>7</v>
      </c>
      <c r="B35" s="42">
        <v>900</v>
      </c>
      <c r="C35" s="43">
        <v>90015</v>
      </c>
      <c r="D35" s="41" t="s">
        <v>87</v>
      </c>
      <c r="E35" s="45">
        <v>92000</v>
      </c>
      <c r="F35" s="45">
        <v>30000</v>
      </c>
      <c r="G35" s="45">
        <v>30000</v>
      </c>
      <c r="H35" s="45">
        <v>0</v>
      </c>
      <c r="I35" s="45">
        <v>0</v>
      </c>
      <c r="J35" s="38" t="s">
        <v>59</v>
      </c>
      <c r="K35" s="45">
        <v>0</v>
      </c>
      <c r="L35" s="45">
        <v>0</v>
      </c>
      <c r="M35" s="52" t="s">
        <v>0</v>
      </c>
    </row>
    <row r="36" spans="1:13" s="40" customFormat="1" ht="40.5" customHeight="1">
      <c r="A36" s="22">
        <v>8</v>
      </c>
      <c r="B36" s="39">
        <v>900</v>
      </c>
      <c r="C36" s="39">
        <v>90015</v>
      </c>
      <c r="D36" s="41" t="s">
        <v>107</v>
      </c>
      <c r="E36" s="45">
        <v>460000</v>
      </c>
      <c r="F36" s="45">
        <v>200000</v>
      </c>
      <c r="G36" s="45">
        <v>200000</v>
      </c>
      <c r="H36" s="45">
        <v>0</v>
      </c>
      <c r="I36" s="45">
        <v>0</v>
      </c>
      <c r="J36" s="38" t="s">
        <v>59</v>
      </c>
      <c r="K36" s="45">
        <v>0</v>
      </c>
      <c r="L36" s="45">
        <v>0</v>
      </c>
      <c r="M36" s="52" t="s">
        <v>0</v>
      </c>
    </row>
    <row r="37" spans="1:13" s="40" customFormat="1" ht="63.75" customHeight="1">
      <c r="A37" s="22">
        <v>9</v>
      </c>
      <c r="B37" s="42">
        <v>900</v>
      </c>
      <c r="C37" s="43">
        <v>90095</v>
      </c>
      <c r="D37" s="41" t="s">
        <v>166</v>
      </c>
      <c r="E37" s="45">
        <v>360000</v>
      </c>
      <c r="F37" s="45">
        <v>50000</v>
      </c>
      <c r="G37" s="45">
        <v>50000</v>
      </c>
      <c r="H37" s="45">
        <v>0</v>
      </c>
      <c r="I37" s="45">
        <v>0</v>
      </c>
      <c r="J37" s="38" t="s">
        <v>59</v>
      </c>
      <c r="K37" s="45">
        <v>0</v>
      </c>
      <c r="L37" s="45">
        <v>0</v>
      </c>
      <c r="M37" s="52" t="s">
        <v>0</v>
      </c>
    </row>
    <row r="38" spans="1:13" s="40" customFormat="1" ht="94.5" customHeight="1">
      <c r="A38" s="22">
        <v>10</v>
      </c>
      <c r="B38" s="42">
        <v>921</v>
      </c>
      <c r="C38" s="43">
        <v>92105</v>
      </c>
      <c r="D38" s="41" t="s">
        <v>84</v>
      </c>
      <c r="E38" s="45">
        <v>350000</v>
      </c>
      <c r="F38" s="45">
        <v>35000</v>
      </c>
      <c r="G38" s="45">
        <v>35000</v>
      </c>
      <c r="H38" s="45">
        <v>0</v>
      </c>
      <c r="I38" s="45">
        <v>0</v>
      </c>
      <c r="J38" s="38" t="s">
        <v>59</v>
      </c>
      <c r="K38" s="45">
        <v>0</v>
      </c>
      <c r="L38" s="45">
        <v>0</v>
      </c>
      <c r="M38" s="52" t="s">
        <v>0</v>
      </c>
    </row>
    <row r="39" spans="1:13" s="40" customFormat="1" ht="48" customHeight="1">
      <c r="A39" s="22">
        <v>11</v>
      </c>
      <c r="B39" s="42">
        <v>926</v>
      </c>
      <c r="C39" s="43">
        <v>92601</v>
      </c>
      <c r="D39" s="41" t="s">
        <v>83</v>
      </c>
      <c r="E39" s="45">
        <v>720000</v>
      </c>
      <c r="F39" s="45">
        <v>76356</v>
      </c>
      <c r="G39" s="45">
        <v>76356</v>
      </c>
      <c r="H39" s="45">
        <v>0</v>
      </c>
      <c r="I39" s="45">
        <v>0</v>
      </c>
      <c r="J39" s="38" t="s">
        <v>59</v>
      </c>
      <c r="K39" s="45">
        <v>0</v>
      </c>
      <c r="L39" s="45">
        <v>0</v>
      </c>
      <c r="M39" s="52" t="s">
        <v>0</v>
      </c>
    </row>
    <row r="40" spans="1:13" s="40" customFormat="1" ht="94.5" customHeight="1" hidden="1">
      <c r="A40" s="22"/>
      <c r="B40" s="42"/>
      <c r="C40" s="43"/>
      <c r="D40" s="41"/>
      <c r="E40" s="45"/>
      <c r="F40" s="45"/>
      <c r="G40" s="45"/>
      <c r="H40" s="45"/>
      <c r="I40" s="45"/>
      <c r="J40" s="38"/>
      <c r="K40" s="45"/>
      <c r="L40" s="45"/>
      <c r="M40" s="52"/>
    </row>
    <row r="41" spans="1:13" s="67" customFormat="1" ht="65.25" customHeight="1">
      <c r="A41" s="61">
        <v>12</v>
      </c>
      <c r="B41" s="62">
        <v>720</v>
      </c>
      <c r="C41" s="62">
        <v>72095</v>
      </c>
      <c r="D41" s="63" t="s">
        <v>81</v>
      </c>
      <c r="E41" s="64">
        <v>8397.12</v>
      </c>
      <c r="F41" s="64">
        <v>8397.12</v>
      </c>
      <c r="G41" s="64">
        <v>8397.12</v>
      </c>
      <c r="H41" s="64">
        <v>0</v>
      </c>
      <c r="I41" s="64">
        <v>0</v>
      </c>
      <c r="J41" s="65" t="s">
        <v>59</v>
      </c>
      <c r="K41" s="64">
        <v>0</v>
      </c>
      <c r="L41" s="64">
        <v>0</v>
      </c>
      <c r="M41" s="66" t="s">
        <v>0</v>
      </c>
    </row>
    <row r="42" spans="1:13" s="67" customFormat="1" ht="48" customHeight="1">
      <c r="A42" s="61">
        <v>13</v>
      </c>
      <c r="B42" s="62">
        <v>720</v>
      </c>
      <c r="C42" s="62">
        <v>72095</v>
      </c>
      <c r="D42" s="63" t="s">
        <v>82</v>
      </c>
      <c r="E42" s="64">
        <v>2322.71</v>
      </c>
      <c r="F42" s="64">
        <v>2322.71</v>
      </c>
      <c r="G42" s="64">
        <v>2322.71</v>
      </c>
      <c r="H42" s="64">
        <v>0</v>
      </c>
      <c r="I42" s="64">
        <v>0</v>
      </c>
      <c r="J42" s="65" t="s">
        <v>59</v>
      </c>
      <c r="K42" s="64">
        <v>0</v>
      </c>
      <c r="L42" s="64">
        <v>0</v>
      </c>
      <c r="M42" s="66" t="s">
        <v>0</v>
      </c>
    </row>
    <row r="43" spans="1:13" s="40" customFormat="1" ht="13.5" customHeight="1">
      <c r="A43" s="284" t="s">
        <v>85</v>
      </c>
      <c r="B43" s="284"/>
      <c r="C43" s="284"/>
      <c r="D43" s="284"/>
      <c r="E43" s="45">
        <f>SUM(E29:E42)</f>
        <v>4124265.83</v>
      </c>
      <c r="F43" s="45">
        <f aca="true" t="shared" si="0" ref="F43:L43">SUM(F29:F42)</f>
        <v>1003111.5499999999</v>
      </c>
      <c r="G43" s="45">
        <f t="shared" si="0"/>
        <v>905890.83</v>
      </c>
      <c r="H43" s="45">
        <f t="shared" si="0"/>
        <v>0</v>
      </c>
      <c r="I43" s="45">
        <f t="shared" si="0"/>
        <v>0</v>
      </c>
      <c r="J43" s="49"/>
      <c r="K43" s="45">
        <f t="shared" si="0"/>
        <v>4635</v>
      </c>
      <c r="L43" s="45">
        <f t="shared" si="0"/>
        <v>92585.72</v>
      </c>
      <c r="M43" s="22" t="s">
        <v>48</v>
      </c>
    </row>
    <row r="44" spans="1:13" s="40" customFormat="1" ht="12" customHeight="1">
      <c r="A44" s="284" t="s">
        <v>88</v>
      </c>
      <c r="B44" s="284"/>
      <c r="C44" s="284"/>
      <c r="D44" s="284"/>
      <c r="E44" s="45">
        <f>SUM(E27,E43)</f>
        <v>11975235.94</v>
      </c>
      <c r="F44" s="45">
        <f>SUM(F27,F43)</f>
        <v>3434305.53</v>
      </c>
      <c r="G44" s="45">
        <f>SUM(G27,G43)</f>
        <v>1880158.5899999999</v>
      </c>
      <c r="H44" s="45">
        <f>SUM(H27,H43)</f>
        <v>950000</v>
      </c>
      <c r="I44" s="45">
        <f>SUM(I27,I43)</f>
        <v>0</v>
      </c>
      <c r="J44" s="49"/>
      <c r="K44" s="45">
        <f>SUM(K27,K43)</f>
        <v>4635</v>
      </c>
      <c r="L44" s="45">
        <f>SUM(L27,L43)</f>
        <v>599511.94</v>
      </c>
      <c r="M44" s="22" t="s">
        <v>48</v>
      </c>
    </row>
    <row r="45" spans="1:10" ht="11.25">
      <c r="A45" s="18" t="s">
        <v>4</v>
      </c>
      <c r="J45" s="18" t="s">
        <v>1</v>
      </c>
    </row>
    <row r="46" ht="11.25">
      <c r="A46" s="18" t="s">
        <v>5</v>
      </c>
    </row>
    <row r="47" ht="11.25">
      <c r="A47" s="18" t="s">
        <v>6</v>
      </c>
    </row>
    <row r="48" ht="11.25">
      <c r="A48" s="18" t="s">
        <v>7</v>
      </c>
    </row>
    <row r="49" ht="11.25">
      <c r="A49" s="18" t="s">
        <v>8</v>
      </c>
    </row>
  </sheetData>
  <sheetProtection/>
  <mergeCells count="34">
    <mergeCell ref="B7:B11"/>
    <mergeCell ref="M7:M11"/>
    <mergeCell ref="F8:F11"/>
    <mergeCell ref="H9:H11"/>
    <mergeCell ref="G8:L8"/>
    <mergeCell ref="L9:L11"/>
    <mergeCell ref="I10:I11"/>
    <mergeCell ref="G9:G11"/>
    <mergeCell ref="A44:D44"/>
    <mergeCell ref="A43:D43"/>
    <mergeCell ref="A27:D27"/>
    <mergeCell ref="C14:C17"/>
    <mergeCell ref="D14:D17"/>
    <mergeCell ref="A28:D28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00" t="s">
        <v>245</v>
      </c>
      <c r="G1" s="300"/>
      <c r="H1" s="300"/>
    </row>
    <row r="2" spans="2:8" ht="15" customHeight="1">
      <c r="B2" s="301" t="s">
        <v>185</v>
      </c>
      <c r="C2" s="301"/>
      <c r="D2" s="301"/>
      <c r="E2" s="301"/>
      <c r="F2" s="301"/>
      <c r="G2" s="301"/>
      <c r="H2" s="301"/>
    </row>
    <row r="3" spans="2:8" s="56" customFormat="1" ht="38.25" customHeight="1">
      <c r="B3" s="149" t="s">
        <v>54</v>
      </c>
      <c r="C3" s="149" t="s">
        <v>23</v>
      </c>
      <c r="D3" s="149" t="s">
        <v>24</v>
      </c>
      <c r="E3" s="150" t="s">
        <v>25</v>
      </c>
      <c r="F3" s="149" t="s">
        <v>79</v>
      </c>
      <c r="G3" s="151" t="s">
        <v>78</v>
      </c>
      <c r="H3" s="151" t="s">
        <v>46</v>
      </c>
    </row>
    <row r="4" spans="2:8" s="14" customFormat="1" ht="12.75" customHeigh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</row>
    <row r="5" spans="2:8" s="1" customFormat="1" ht="13.5" customHeight="1">
      <c r="B5" s="303" t="s">
        <v>71</v>
      </c>
      <c r="C5" s="304"/>
      <c r="D5" s="304"/>
      <c r="E5" s="304"/>
      <c r="F5" s="304"/>
      <c r="G5" s="305"/>
      <c r="H5" s="152">
        <f>SUM(H6:H10)</f>
        <v>555000</v>
      </c>
    </row>
    <row r="6" spans="2:8" s="1" customFormat="1" ht="90" customHeight="1" hidden="1">
      <c r="B6" s="26">
        <v>1</v>
      </c>
      <c r="C6" s="9">
        <v>600</v>
      </c>
      <c r="D6" s="9">
        <v>60014</v>
      </c>
      <c r="E6" s="9">
        <v>6300</v>
      </c>
      <c r="F6" s="24" t="s">
        <v>77</v>
      </c>
      <c r="G6" s="24" t="s">
        <v>3</v>
      </c>
      <c r="H6" s="51">
        <v>0</v>
      </c>
    </row>
    <row r="7" spans="2:8" s="10" customFormat="1" ht="86.25" customHeight="1" hidden="1">
      <c r="B7" s="26">
        <v>2</v>
      </c>
      <c r="C7" s="9">
        <v>600</v>
      </c>
      <c r="D7" s="9">
        <v>60014</v>
      </c>
      <c r="E7" s="9">
        <v>6300</v>
      </c>
      <c r="F7" s="24" t="s">
        <v>76</v>
      </c>
      <c r="G7" s="24" t="s">
        <v>3</v>
      </c>
      <c r="H7" s="51">
        <v>0</v>
      </c>
    </row>
    <row r="8" spans="2:8" s="10" customFormat="1" ht="108.75" customHeight="1">
      <c r="B8" s="146">
        <v>1</v>
      </c>
      <c r="C8" s="147">
        <v>600</v>
      </c>
      <c r="D8" s="147">
        <v>60014</v>
      </c>
      <c r="E8" s="147">
        <v>6300</v>
      </c>
      <c r="F8" s="164" t="s">
        <v>223</v>
      </c>
      <c r="G8" s="72" t="s">
        <v>3</v>
      </c>
      <c r="H8" s="153">
        <v>550000</v>
      </c>
    </row>
    <row r="9" spans="2:8" s="10" customFormat="1" ht="51" customHeight="1">
      <c r="B9" s="146">
        <v>2</v>
      </c>
      <c r="C9" s="147">
        <v>851</v>
      </c>
      <c r="D9" s="147">
        <v>85121</v>
      </c>
      <c r="E9" s="147">
        <v>2560</v>
      </c>
      <c r="F9" s="72" t="s">
        <v>204</v>
      </c>
      <c r="G9" s="148" t="s">
        <v>73</v>
      </c>
      <c r="H9" s="153">
        <v>5000</v>
      </c>
    </row>
    <row r="10" spans="2:8" s="1" customFormat="1" ht="55.5" customHeight="1" hidden="1">
      <c r="B10" s="8"/>
      <c r="C10" s="9"/>
      <c r="D10" s="9"/>
      <c r="E10" s="9"/>
      <c r="F10" s="24"/>
      <c r="G10" s="16"/>
      <c r="H10" s="70"/>
    </row>
    <row r="11" spans="2:8" s="1" customFormat="1" ht="14.25" customHeight="1">
      <c r="B11" s="303" t="s">
        <v>72</v>
      </c>
      <c r="C11" s="304"/>
      <c r="D11" s="304"/>
      <c r="E11" s="304"/>
      <c r="F11" s="304"/>
      <c r="G11" s="305"/>
      <c r="H11" s="152">
        <f>SUM(H12:H23)</f>
        <v>150500</v>
      </c>
    </row>
    <row r="12" spans="2:8" s="10" customFormat="1" ht="41.25" customHeight="1">
      <c r="B12" s="146">
        <v>1</v>
      </c>
      <c r="C12" s="147">
        <v>754</v>
      </c>
      <c r="D12" s="147">
        <v>75412</v>
      </c>
      <c r="E12" s="147">
        <v>2820</v>
      </c>
      <c r="F12" s="72" t="s">
        <v>135</v>
      </c>
      <c r="G12" s="72" t="s">
        <v>134</v>
      </c>
      <c r="H12" s="153">
        <v>45000</v>
      </c>
    </row>
    <row r="13" spans="2:8" s="10" customFormat="1" ht="38.25" customHeight="1">
      <c r="B13" s="146">
        <v>2</v>
      </c>
      <c r="C13" s="147">
        <v>754</v>
      </c>
      <c r="D13" s="147">
        <v>75412</v>
      </c>
      <c r="E13" s="147">
        <v>2820</v>
      </c>
      <c r="F13" s="72" t="s">
        <v>136</v>
      </c>
      <c r="G13" s="72" t="s">
        <v>150</v>
      </c>
      <c r="H13" s="153">
        <v>30000</v>
      </c>
    </row>
    <row r="14" spans="2:8" s="10" customFormat="1" ht="37.5" customHeight="1">
      <c r="B14" s="146">
        <v>3</v>
      </c>
      <c r="C14" s="147">
        <v>754</v>
      </c>
      <c r="D14" s="147">
        <v>75412</v>
      </c>
      <c r="E14" s="147">
        <v>2820</v>
      </c>
      <c r="F14" s="72" t="s">
        <v>135</v>
      </c>
      <c r="G14" s="72" t="s">
        <v>149</v>
      </c>
      <c r="H14" s="153">
        <v>45000</v>
      </c>
    </row>
    <row r="15" spans="2:8" s="10" customFormat="1" ht="74.25" customHeight="1">
      <c r="B15" s="146">
        <v>4</v>
      </c>
      <c r="C15" s="147">
        <v>851</v>
      </c>
      <c r="D15" s="147">
        <v>85154</v>
      </c>
      <c r="E15" s="147">
        <v>2360</v>
      </c>
      <c r="F15" s="72" t="s">
        <v>165</v>
      </c>
      <c r="G15" s="72" t="s">
        <v>2</v>
      </c>
      <c r="H15" s="153">
        <v>14500</v>
      </c>
    </row>
    <row r="16" spans="2:8" s="10" customFormat="1" ht="100.5" customHeight="1">
      <c r="B16" s="146">
        <v>5</v>
      </c>
      <c r="C16" s="147">
        <v>921</v>
      </c>
      <c r="D16" s="147">
        <v>92105</v>
      </c>
      <c r="E16" s="147">
        <v>2360</v>
      </c>
      <c r="F16" s="85" t="s">
        <v>237</v>
      </c>
      <c r="G16" s="72" t="s">
        <v>225</v>
      </c>
      <c r="H16" s="153">
        <v>2400</v>
      </c>
    </row>
    <row r="17" spans="2:8" s="10" customFormat="1" ht="110.25" customHeight="1">
      <c r="B17" s="146">
        <v>6</v>
      </c>
      <c r="C17" s="147">
        <v>921</v>
      </c>
      <c r="D17" s="147">
        <v>92105</v>
      </c>
      <c r="E17" s="147">
        <v>2360</v>
      </c>
      <c r="F17" s="85" t="s">
        <v>238</v>
      </c>
      <c r="G17" s="72" t="s">
        <v>226</v>
      </c>
      <c r="H17" s="153">
        <v>2400</v>
      </c>
    </row>
    <row r="18" spans="2:8" s="10" customFormat="1" ht="86.25" customHeight="1">
      <c r="B18" s="146">
        <v>7</v>
      </c>
      <c r="C18" s="147">
        <v>921</v>
      </c>
      <c r="D18" s="147">
        <v>92105</v>
      </c>
      <c r="E18" s="147">
        <v>2360</v>
      </c>
      <c r="F18" s="85" t="s">
        <v>228</v>
      </c>
      <c r="G18" s="72" t="s">
        <v>227</v>
      </c>
      <c r="H18" s="153">
        <v>2137</v>
      </c>
    </row>
    <row r="19" spans="2:8" s="10" customFormat="1" ht="98.25" customHeight="1">
      <c r="B19" s="146">
        <v>8</v>
      </c>
      <c r="C19" s="147">
        <v>921</v>
      </c>
      <c r="D19" s="147">
        <v>92105</v>
      </c>
      <c r="E19" s="147">
        <v>2360</v>
      </c>
      <c r="F19" s="85" t="s">
        <v>230</v>
      </c>
      <c r="G19" s="72" t="s">
        <v>229</v>
      </c>
      <c r="H19" s="153">
        <v>1063</v>
      </c>
    </row>
    <row r="20" spans="2:8" s="10" customFormat="1" ht="120.75" customHeight="1">
      <c r="B20" s="146">
        <v>9</v>
      </c>
      <c r="C20" s="147">
        <v>926</v>
      </c>
      <c r="D20" s="147">
        <v>92605</v>
      </c>
      <c r="E20" s="147">
        <v>2360</v>
      </c>
      <c r="F20" s="72" t="s">
        <v>232</v>
      </c>
      <c r="G20" s="72" t="s">
        <v>231</v>
      </c>
      <c r="H20" s="153">
        <v>2000</v>
      </c>
    </row>
    <row r="21" spans="2:8" s="10" customFormat="1" ht="111" customHeight="1">
      <c r="B21" s="146">
        <v>10</v>
      </c>
      <c r="C21" s="147">
        <v>926</v>
      </c>
      <c r="D21" s="147">
        <v>92605</v>
      </c>
      <c r="E21" s="147">
        <v>2360</v>
      </c>
      <c r="F21" s="72" t="s">
        <v>235</v>
      </c>
      <c r="G21" s="72" t="s">
        <v>233</v>
      </c>
      <c r="H21" s="153">
        <v>2245</v>
      </c>
    </row>
    <row r="22" spans="2:8" s="10" customFormat="1" ht="98.25" customHeight="1">
      <c r="B22" s="146">
        <v>11</v>
      </c>
      <c r="C22" s="147">
        <v>926</v>
      </c>
      <c r="D22" s="147">
        <v>92605</v>
      </c>
      <c r="E22" s="147">
        <v>2360</v>
      </c>
      <c r="F22" s="72" t="s">
        <v>239</v>
      </c>
      <c r="G22" s="72" t="s">
        <v>234</v>
      </c>
      <c r="H22" s="153">
        <v>1500</v>
      </c>
    </row>
    <row r="23" spans="2:8" s="10" customFormat="1" ht="88.5" customHeight="1">
      <c r="B23" s="146">
        <v>12</v>
      </c>
      <c r="C23" s="147">
        <v>926</v>
      </c>
      <c r="D23" s="147">
        <v>92605</v>
      </c>
      <c r="E23" s="147">
        <v>2360</v>
      </c>
      <c r="F23" s="72" t="s">
        <v>240</v>
      </c>
      <c r="G23" s="72" t="s">
        <v>236</v>
      </c>
      <c r="H23" s="153">
        <v>2255</v>
      </c>
    </row>
    <row r="24" spans="2:8" ht="2.25" customHeight="1" hidden="1">
      <c r="B24" s="25"/>
      <c r="C24" s="25"/>
      <c r="D24" s="25"/>
      <c r="E24" s="25"/>
      <c r="F24" s="25"/>
      <c r="G24" s="25"/>
      <c r="H24" s="154"/>
    </row>
    <row r="25" spans="2:8" s="84" customFormat="1" ht="130.5" customHeight="1" hidden="1">
      <c r="B25" s="80" t="s">
        <v>146</v>
      </c>
      <c r="C25" s="81">
        <v>926</v>
      </c>
      <c r="D25" s="81">
        <v>92605</v>
      </c>
      <c r="E25" s="81">
        <v>2820</v>
      </c>
      <c r="F25" s="82" t="s">
        <v>147</v>
      </c>
      <c r="G25" s="83" t="s">
        <v>148</v>
      </c>
      <c r="H25" s="155">
        <v>0</v>
      </c>
    </row>
    <row r="26" spans="2:8" s="15" customFormat="1" ht="14.25" customHeight="1">
      <c r="B26" s="200" t="s">
        <v>65</v>
      </c>
      <c r="C26" s="302"/>
      <c r="D26" s="302"/>
      <c r="E26" s="302"/>
      <c r="F26" s="201"/>
      <c r="G26" s="27"/>
      <c r="H26" s="156">
        <f>SUM(H5,H11)</f>
        <v>705500</v>
      </c>
    </row>
  </sheetData>
  <sheetProtection/>
  <mergeCells count="5">
    <mergeCell ref="F1:H1"/>
    <mergeCell ref="B2:H2"/>
    <mergeCell ref="B26:F26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I2" sqref="I2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32" customWidth="1"/>
    <col min="9" max="9" width="12.75390625" style="3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314" t="s">
        <v>243</v>
      </c>
      <c r="M1" s="314"/>
    </row>
    <row r="2" spans="12:13" ht="21" customHeight="1">
      <c r="L2" s="314"/>
      <c r="M2" s="314"/>
    </row>
    <row r="3" spans="12:13" ht="17.25" customHeight="1">
      <c r="L3" s="314"/>
      <c r="M3" s="314"/>
    </row>
    <row r="4" spans="1:13" ht="18">
      <c r="A4" s="311" t="s">
        <v>181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1:13" ht="9.75" customHeight="1">
      <c r="A5" s="5"/>
      <c r="B5" s="5"/>
      <c r="C5" s="5"/>
      <c r="D5" s="5"/>
      <c r="E5" s="5"/>
      <c r="F5" s="5"/>
      <c r="G5" s="5"/>
      <c r="H5" s="30"/>
      <c r="I5" s="30"/>
      <c r="J5" s="5"/>
      <c r="K5" s="5"/>
      <c r="L5" s="5"/>
      <c r="M5" s="4" t="s">
        <v>44</v>
      </c>
    </row>
    <row r="6" spans="1:13" s="58" customFormat="1" ht="19.5" customHeight="1">
      <c r="A6" s="312" t="s">
        <v>54</v>
      </c>
      <c r="B6" s="312" t="s">
        <v>23</v>
      </c>
      <c r="C6" s="312" t="s">
        <v>43</v>
      </c>
      <c r="D6" s="313" t="s">
        <v>70</v>
      </c>
      <c r="E6" s="313" t="s">
        <v>55</v>
      </c>
      <c r="F6" s="313" t="s">
        <v>60</v>
      </c>
      <c r="G6" s="313"/>
      <c r="H6" s="313"/>
      <c r="I6" s="313"/>
      <c r="J6" s="313"/>
      <c r="K6" s="313"/>
      <c r="L6" s="313"/>
      <c r="M6" s="313" t="s">
        <v>58</v>
      </c>
    </row>
    <row r="7" spans="1:13" s="58" customFormat="1" ht="19.5" customHeight="1">
      <c r="A7" s="312"/>
      <c r="B7" s="312"/>
      <c r="C7" s="312"/>
      <c r="D7" s="313"/>
      <c r="E7" s="313"/>
      <c r="F7" s="313" t="s">
        <v>207</v>
      </c>
      <c r="G7" s="313" t="s">
        <v>31</v>
      </c>
      <c r="H7" s="313"/>
      <c r="I7" s="313"/>
      <c r="J7" s="313"/>
      <c r="K7" s="313"/>
      <c r="L7" s="313"/>
      <c r="M7" s="313"/>
    </row>
    <row r="8" spans="1:13" s="58" customFormat="1" ht="22.5" customHeight="1">
      <c r="A8" s="312"/>
      <c r="B8" s="312"/>
      <c r="C8" s="312"/>
      <c r="D8" s="313"/>
      <c r="E8" s="313"/>
      <c r="F8" s="313"/>
      <c r="G8" s="313" t="s">
        <v>66</v>
      </c>
      <c r="H8" s="323" t="s">
        <v>61</v>
      </c>
      <c r="I8" s="59" t="s">
        <v>27</v>
      </c>
      <c r="J8" s="315" t="s">
        <v>68</v>
      </c>
      <c r="K8" s="316"/>
      <c r="L8" s="313" t="s">
        <v>62</v>
      </c>
      <c r="M8" s="313"/>
    </row>
    <row r="9" spans="1:13" s="58" customFormat="1" ht="19.5" customHeight="1">
      <c r="A9" s="312"/>
      <c r="B9" s="312"/>
      <c r="C9" s="312"/>
      <c r="D9" s="313"/>
      <c r="E9" s="313"/>
      <c r="F9" s="313"/>
      <c r="G9" s="313"/>
      <c r="H9" s="323"/>
      <c r="I9" s="321" t="s">
        <v>74</v>
      </c>
      <c r="J9" s="317"/>
      <c r="K9" s="318"/>
      <c r="L9" s="313"/>
      <c r="M9" s="313"/>
    </row>
    <row r="10" spans="1:13" s="58" customFormat="1" ht="73.5" customHeight="1">
      <c r="A10" s="312"/>
      <c r="B10" s="312"/>
      <c r="C10" s="312"/>
      <c r="D10" s="313"/>
      <c r="E10" s="313"/>
      <c r="F10" s="313"/>
      <c r="G10" s="313"/>
      <c r="H10" s="323"/>
      <c r="I10" s="322"/>
      <c r="J10" s="319"/>
      <c r="K10" s="320"/>
      <c r="L10" s="313"/>
      <c r="M10" s="313"/>
    </row>
    <row r="11" spans="1:13" ht="12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5</v>
      </c>
      <c r="G11" s="7">
        <v>6</v>
      </c>
      <c r="H11" s="31">
        <v>7</v>
      </c>
      <c r="I11" s="34">
        <v>8</v>
      </c>
      <c r="J11" s="306">
        <v>9</v>
      </c>
      <c r="K11" s="307"/>
      <c r="L11" s="7">
        <v>10</v>
      </c>
      <c r="M11" s="7">
        <v>11</v>
      </c>
    </row>
    <row r="12" spans="1:13" ht="72" customHeight="1">
      <c r="A12" s="168">
        <v>1</v>
      </c>
      <c r="B12" s="169">
        <v>600</v>
      </c>
      <c r="C12" s="169">
        <v>60017</v>
      </c>
      <c r="D12" s="170" t="s">
        <v>213</v>
      </c>
      <c r="E12" s="171"/>
      <c r="F12" s="172">
        <v>40000</v>
      </c>
      <c r="G12" s="172">
        <v>40000</v>
      </c>
      <c r="H12" s="171"/>
      <c r="I12" s="173"/>
      <c r="J12" s="174" t="s">
        <v>59</v>
      </c>
      <c r="K12" s="175"/>
      <c r="L12" s="172">
        <v>0</v>
      </c>
      <c r="M12" s="169" t="s">
        <v>0</v>
      </c>
    </row>
    <row r="13" spans="1:13" ht="45.75" customHeight="1">
      <c r="A13" s="168">
        <v>2</v>
      </c>
      <c r="B13" s="169">
        <v>801</v>
      </c>
      <c r="C13" s="169">
        <v>80101</v>
      </c>
      <c r="D13" s="176" t="s">
        <v>214</v>
      </c>
      <c r="E13" s="171"/>
      <c r="F13" s="172">
        <v>4000</v>
      </c>
      <c r="G13" s="172">
        <v>4000</v>
      </c>
      <c r="H13" s="171"/>
      <c r="I13" s="173"/>
      <c r="J13" s="174" t="s">
        <v>59</v>
      </c>
      <c r="K13" s="175"/>
      <c r="L13" s="172">
        <v>0</v>
      </c>
      <c r="M13" s="169" t="s">
        <v>0</v>
      </c>
    </row>
    <row r="14" spans="1:13" ht="46.5" customHeight="1">
      <c r="A14" s="168">
        <v>3</v>
      </c>
      <c r="B14" s="177">
        <v>801</v>
      </c>
      <c r="C14" s="178">
        <v>80101</v>
      </c>
      <c r="D14" s="179" t="s">
        <v>203</v>
      </c>
      <c r="E14" s="171"/>
      <c r="F14" s="172">
        <v>50000</v>
      </c>
      <c r="G14" s="172">
        <v>50000</v>
      </c>
      <c r="H14" s="171"/>
      <c r="I14" s="173"/>
      <c r="J14" s="174" t="s">
        <v>59</v>
      </c>
      <c r="K14" s="175"/>
      <c r="L14" s="172">
        <v>0</v>
      </c>
      <c r="M14" s="169" t="s">
        <v>0</v>
      </c>
    </row>
    <row r="15" spans="1:13" ht="49.5" customHeight="1">
      <c r="A15" s="168">
        <v>4</v>
      </c>
      <c r="B15" s="177">
        <v>900</v>
      </c>
      <c r="C15" s="178">
        <v>90095</v>
      </c>
      <c r="D15" s="179" t="s">
        <v>210</v>
      </c>
      <c r="E15" s="171"/>
      <c r="F15" s="172">
        <v>15000</v>
      </c>
      <c r="G15" s="172">
        <v>15000</v>
      </c>
      <c r="H15" s="171"/>
      <c r="I15" s="173"/>
      <c r="J15" s="174" t="s">
        <v>59</v>
      </c>
      <c r="K15" s="175"/>
      <c r="L15" s="172">
        <v>0</v>
      </c>
      <c r="M15" s="169" t="s">
        <v>0</v>
      </c>
    </row>
    <row r="16" spans="1:13" ht="75.75" customHeight="1">
      <c r="A16" s="168">
        <v>5</v>
      </c>
      <c r="B16" s="177">
        <v>921</v>
      </c>
      <c r="C16" s="178">
        <v>92109</v>
      </c>
      <c r="D16" s="180" t="s">
        <v>215</v>
      </c>
      <c r="E16" s="171"/>
      <c r="F16" s="172">
        <v>140000</v>
      </c>
      <c r="G16" s="172">
        <v>65830</v>
      </c>
      <c r="H16" s="171"/>
      <c r="I16" s="173"/>
      <c r="J16" s="174" t="s">
        <v>59</v>
      </c>
      <c r="K16" s="175"/>
      <c r="L16" s="172">
        <v>74170</v>
      </c>
      <c r="M16" s="169" t="s">
        <v>0</v>
      </c>
    </row>
    <row r="17" spans="1:13" s="122" customFormat="1" ht="59.25" customHeight="1">
      <c r="A17" s="168">
        <v>6</v>
      </c>
      <c r="B17" s="169">
        <v>926</v>
      </c>
      <c r="C17" s="169">
        <v>92695</v>
      </c>
      <c r="D17" s="161" t="s">
        <v>220</v>
      </c>
      <c r="E17" s="171"/>
      <c r="F17" s="172">
        <v>5000</v>
      </c>
      <c r="G17" s="172">
        <v>5000</v>
      </c>
      <c r="H17" s="171"/>
      <c r="I17" s="173"/>
      <c r="J17" s="174" t="s">
        <v>59</v>
      </c>
      <c r="K17" s="175"/>
      <c r="L17" s="172">
        <v>0</v>
      </c>
      <c r="M17" s="169" t="s">
        <v>0</v>
      </c>
    </row>
    <row r="18" spans="1:13" s="10" customFormat="1" ht="87" customHeight="1">
      <c r="A18" s="181">
        <v>7</v>
      </c>
      <c r="B18" s="182">
        <v>926</v>
      </c>
      <c r="C18" s="182">
        <v>92695</v>
      </c>
      <c r="D18" s="183" t="s">
        <v>219</v>
      </c>
      <c r="E18" s="181"/>
      <c r="F18" s="184">
        <v>12500</v>
      </c>
      <c r="G18" s="185">
        <v>12500</v>
      </c>
      <c r="H18" s="186"/>
      <c r="I18" s="186"/>
      <c r="J18" s="174" t="s">
        <v>59</v>
      </c>
      <c r="K18" s="187"/>
      <c r="L18" s="172">
        <v>0</v>
      </c>
      <c r="M18" s="169" t="s">
        <v>0</v>
      </c>
    </row>
    <row r="19" spans="1:13" ht="72" customHeight="1">
      <c r="A19" s="168">
        <v>8</v>
      </c>
      <c r="B19" s="177">
        <v>926</v>
      </c>
      <c r="C19" s="178">
        <v>92695</v>
      </c>
      <c r="D19" s="179" t="s">
        <v>216</v>
      </c>
      <c r="E19" s="171"/>
      <c r="F19" s="172">
        <v>16000</v>
      </c>
      <c r="G19" s="172">
        <v>16000</v>
      </c>
      <c r="H19" s="171"/>
      <c r="I19" s="173"/>
      <c r="J19" s="174" t="s">
        <v>59</v>
      </c>
      <c r="K19" s="175"/>
      <c r="L19" s="172">
        <v>0</v>
      </c>
      <c r="M19" s="169" t="s">
        <v>0</v>
      </c>
    </row>
    <row r="20" spans="1:13" ht="86.25" customHeight="1">
      <c r="A20" s="168">
        <v>9</v>
      </c>
      <c r="B20" s="177">
        <v>926</v>
      </c>
      <c r="C20" s="178">
        <v>92695</v>
      </c>
      <c r="D20" s="188" t="s">
        <v>217</v>
      </c>
      <c r="E20" s="171"/>
      <c r="F20" s="172">
        <v>10810</v>
      </c>
      <c r="G20" s="172">
        <v>10810</v>
      </c>
      <c r="H20" s="171"/>
      <c r="I20" s="173"/>
      <c r="J20" s="174" t="s">
        <v>59</v>
      </c>
      <c r="K20" s="175"/>
      <c r="L20" s="172">
        <v>0</v>
      </c>
      <c r="M20" s="169" t="s">
        <v>0</v>
      </c>
    </row>
    <row r="21" spans="1:13" ht="49.5" customHeight="1">
      <c r="A21" s="168">
        <v>10</v>
      </c>
      <c r="B21" s="177">
        <v>750</v>
      </c>
      <c r="C21" s="189">
        <v>75023</v>
      </c>
      <c r="D21" s="190" t="s">
        <v>218</v>
      </c>
      <c r="E21" s="191"/>
      <c r="F21" s="192">
        <v>15000</v>
      </c>
      <c r="G21" s="192">
        <v>15000</v>
      </c>
      <c r="H21" s="191"/>
      <c r="I21" s="193"/>
      <c r="J21" s="179" t="s">
        <v>59</v>
      </c>
      <c r="K21" s="183"/>
      <c r="L21" s="192">
        <v>0</v>
      </c>
      <c r="M21" s="194" t="s">
        <v>0</v>
      </c>
    </row>
    <row r="22" spans="1:13" s="122" customFormat="1" ht="48" customHeight="1">
      <c r="A22" s="168">
        <v>11</v>
      </c>
      <c r="B22" s="177">
        <v>900</v>
      </c>
      <c r="C22" s="189">
        <v>90015</v>
      </c>
      <c r="D22" s="195" t="s">
        <v>221</v>
      </c>
      <c r="E22" s="191"/>
      <c r="F22" s="192">
        <v>30000</v>
      </c>
      <c r="G22" s="192">
        <v>30000</v>
      </c>
      <c r="H22" s="191"/>
      <c r="I22" s="193"/>
      <c r="J22" s="179" t="s">
        <v>59</v>
      </c>
      <c r="K22" s="183"/>
      <c r="L22" s="192">
        <v>0</v>
      </c>
      <c r="M22" s="194" t="s">
        <v>0</v>
      </c>
    </row>
    <row r="23" spans="1:13" s="122" customFormat="1" ht="70.5" customHeight="1">
      <c r="A23" s="168">
        <v>12</v>
      </c>
      <c r="B23" s="177">
        <v>926</v>
      </c>
      <c r="C23" s="189">
        <v>92695</v>
      </c>
      <c r="D23" s="195" t="s">
        <v>241</v>
      </c>
      <c r="E23" s="191"/>
      <c r="F23" s="192">
        <v>5000</v>
      </c>
      <c r="G23" s="192">
        <v>5000</v>
      </c>
      <c r="H23" s="191"/>
      <c r="I23" s="193"/>
      <c r="J23" s="179" t="s">
        <v>59</v>
      </c>
      <c r="K23" s="183"/>
      <c r="L23" s="192">
        <v>0</v>
      </c>
      <c r="M23" s="194" t="s">
        <v>0</v>
      </c>
    </row>
    <row r="24" spans="1:13" ht="15.75" customHeight="1">
      <c r="A24" s="308" t="s">
        <v>65</v>
      </c>
      <c r="B24" s="309"/>
      <c r="C24" s="309"/>
      <c r="D24" s="310"/>
      <c r="E24" s="196">
        <f>SUM(E12:E23)</f>
        <v>0</v>
      </c>
      <c r="F24" s="197">
        <f>SUM(F12:F23)</f>
        <v>343310</v>
      </c>
      <c r="G24" s="197">
        <f>SUM(G12:G23)</f>
        <v>269140</v>
      </c>
      <c r="H24" s="197">
        <f>SUM(H12:H23)</f>
        <v>0</v>
      </c>
      <c r="I24" s="197">
        <f>SUM(I12:I23)</f>
        <v>0</v>
      </c>
      <c r="J24" s="196"/>
      <c r="K24" s="197">
        <f>SUM(K12:K23)</f>
        <v>0</v>
      </c>
      <c r="L24" s="197">
        <f>SUM(L12:L23)</f>
        <v>74170</v>
      </c>
      <c r="M24" s="198" t="s">
        <v>48</v>
      </c>
    </row>
    <row r="25" spans="1:12" s="18" customFormat="1" ht="10.5" customHeight="1">
      <c r="A25" s="18" t="s">
        <v>4</v>
      </c>
      <c r="F25" s="21"/>
      <c r="H25" s="21"/>
      <c r="I25" s="21"/>
      <c r="L25" s="18" t="s">
        <v>1</v>
      </c>
    </row>
    <row r="26" spans="1:9" s="18" customFormat="1" ht="11.25">
      <c r="A26" s="18" t="s">
        <v>5</v>
      </c>
      <c r="F26" s="21"/>
      <c r="H26" s="21"/>
      <c r="I26" s="21"/>
    </row>
    <row r="27" spans="1:9" s="18" customFormat="1" ht="11.25">
      <c r="A27" s="18" t="s">
        <v>6</v>
      </c>
      <c r="F27" s="21"/>
      <c r="H27" s="21"/>
      <c r="I27" s="21"/>
    </row>
    <row r="28" spans="1:9" s="18" customFormat="1" ht="11.25">
      <c r="A28" s="18" t="s">
        <v>7</v>
      </c>
      <c r="F28" s="21"/>
      <c r="H28" s="21"/>
      <c r="I28" s="21"/>
    </row>
    <row r="29" spans="1:9" s="18" customFormat="1" ht="11.25">
      <c r="A29" s="18" t="s">
        <v>8</v>
      </c>
      <c r="F29" s="21"/>
      <c r="H29" s="21"/>
      <c r="I29" s="21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4:D24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E2" sqref="E2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0" customWidth="1"/>
    <col min="5" max="16384" width="9.125" style="1" customWidth="1"/>
  </cols>
  <sheetData>
    <row r="1" spans="2:5" ht="59.25" customHeight="1">
      <c r="B1" s="71"/>
      <c r="C1" s="324" t="s">
        <v>244</v>
      </c>
      <c r="D1" s="324"/>
      <c r="E1" s="71"/>
    </row>
    <row r="2" spans="1:4" ht="16.5" customHeight="1">
      <c r="A2" s="326" t="s">
        <v>183</v>
      </c>
      <c r="B2" s="326"/>
      <c r="C2" s="326"/>
      <c r="D2" s="326"/>
    </row>
    <row r="3" ht="6.75" customHeight="1" hidden="1">
      <c r="A3" s="6"/>
    </row>
    <row r="4" ht="10.5" customHeight="1">
      <c r="D4" s="50" t="s">
        <v>44</v>
      </c>
    </row>
    <row r="5" spans="1:4" s="57" customFormat="1" ht="15" customHeight="1">
      <c r="A5" s="312" t="s">
        <v>54</v>
      </c>
      <c r="B5" s="312" t="s">
        <v>26</v>
      </c>
      <c r="C5" s="313" t="s">
        <v>56</v>
      </c>
      <c r="D5" s="313" t="s">
        <v>184</v>
      </c>
    </row>
    <row r="6" spans="1:4" s="57" customFormat="1" ht="12" customHeight="1">
      <c r="A6" s="312"/>
      <c r="B6" s="312"/>
      <c r="C6" s="312"/>
      <c r="D6" s="313"/>
    </row>
    <row r="7" spans="1:4" s="57" customFormat="1" ht="3" customHeight="1" hidden="1">
      <c r="A7" s="312"/>
      <c r="B7" s="312"/>
      <c r="C7" s="312"/>
      <c r="D7" s="313"/>
    </row>
    <row r="8" spans="1:4" s="13" customFormat="1" ht="6.75" customHeight="1">
      <c r="A8" s="12">
        <v>1</v>
      </c>
      <c r="B8" s="12">
        <v>2</v>
      </c>
      <c r="C8" s="12">
        <v>3</v>
      </c>
      <c r="D8" s="12">
        <v>4</v>
      </c>
    </row>
    <row r="9" spans="1:4" ht="18.75" customHeight="1">
      <c r="A9" s="325" t="s">
        <v>36</v>
      </c>
      <c r="B9" s="325"/>
      <c r="C9" s="8"/>
      <c r="D9" s="51">
        <f>SUM(D10,D17,D18,D19,D20,D21)</f>
        <v>1350000</v>
      </c>
    </row>
    <row r="10" spans="1:7" ht="18.75" customHeight="1" hidden="1">
      <c r="A10" s="68" t="s">
        <v>94</v>
      </c>
      <c r="B10" s="68" t="s">
        <v>95</v>
      </c>
      <c r="C10" s="8"/>
      <c r="D10" s="51">
        <f>SUM(D11,D13,D15)</f>
        <v>950000</v>
      </c>
      <c r="G10" s="3"/>
    </row>
    <row r="11" spans="1:7" s="29" customFormat="1" ht="18.75" customHeight="1">
      <c r="A11" s="11" t="s">
        <v>28</v>
      </c>
      <c r="B11" s="28" t="s">
        <v>33</v>
      </c>
      <c r="C11" s="11" t="s">
        <v>37</v>
      </c>
      <c r="D11" s="60">
        <v>950000</v>
      </c>
      <c r="G11" s="69"/>
    </row>
    <row r="12" spans="1:4" s="10" customFormat="1" ht="40.5" customHeight="1">
      <c r="A12" s="8" t="s">
        <v>92</v>
      </c>
      <c r="B12" s="24" t="s">
        <v>93</v>
      </c>
      <c r="C12" s="8" t="s">
        <v>37</v>
      </c>
      <c r="D12" s="51"/>
    </row>
    <row r="13" spans="1:4" s="29" customFormat="1" ht="13.5" customHeight="1">
      <c r="A13" s="11" t="s">
        <v>29</v>
      </c>
      <c r="B13" s="28" t="s">
        <v>34</v>
      </c>
      <c r="C13" s="11" t="s">
        <v>37</v>
      </c>
      <c r="D13" s="60">
        <v>0</v>
      </c>
    </row>
    <row r="14" spans="1:4" ht="32.25" customHeight="1">
      <c r="A14" s="8" t="s">
        <v>96</v>
      </c>
      <c r="B14" s="24" t="s">
        <v>63</v>
      </c>
      <c r="C14" s="8" t="s">
        <v>49</v>
      </c>
      <c r="D14" s="51">
        <v>0</v>
      </c>
    </row>
    <row r="15" spans="1:4" ht="25.5">
      <c r="A15" s="8" t="s">
        <v>30</v>
      </c>
      <c r="B15" s="24" t="s">
        <v>97</v>
      </c>
      <c r="C15" s="8" t="s">
        <v>57</v>
      </c>
      <c r="D15" s="51"/>
    </row>
    <row r="16" spans="1:4" ht="54.75" customHeight="1" hidden="1">
      <c r="A16" s="8" t="s">
        <v>98</v>
      </c>
      <c r="B16" s="24" t="s">
        <v>137</v>
      </c>
      <c r="C16" s="8" t="s">
        <v>57</v>
      </c>
      <c r="D16" s="51"/>
    </row>
    <row r="17" spans="1:4" s="29" customFormat="1" ht="18.75" customHeight="1">
      <c r="A17" s="11" t="s">
        <v>22</v>
      </c>
      <c r="B17" s="28" t="s">
        <v>99</v>
      </c>
      <c r="C17" s="11" t="s">
        <v>38</v>
      </c>
      <c r="D17" s="60"/>
    </row>
    <row r="18" spans="1:4" s="29" customFormat="1" ht="18.75" customHeight="1">
      <c r="A18" s="11" t="s">
        <v>32</v>
      </c>
      <c r="B18" s="28" t="s">
        <v>100</v>
      </c>
      <c r="C18" s="11" t="s">
        <v>101</v>
      </c>
      <c r="D18" s="60">
        <v>400000</v>
      </c>
    </row>
    <row r="19" spans="1:4" ht="18.75" customHeight="1">
      <c r="A19" s="8" t="s">
        <v>35</v>
      </c>
      <c r="B19" s="9" t="s">
        <v>102</v>
      </c>
      <c r="C19" s="8" t="s">
        <v>50</v>
      </c>
      <c r="D19" s="51"/>
    </row>
    <row r="20" spans="1:4" ht="18.75" customHeight="1">
      <c r="A20" s="8" t="s">
        <v>132</v>
      </c>
      <c r="B20" s="9" t="s">
        <v>69</v>
      </c>
      <c r="C20" s="8" t="s">
        <v>41</v>
      </c>
      <c r="D20" s="51"/>
    </row>
    <row r="21" spans="1:4" s="29" customFormat="1" ht="18.75" customHeight="1">
      <c r="A21" s="11" t="s">
        <v>133</v>
      </c>
      <c r="B21" s="28" t="s">
        <v>108</v>
      </c>
      <c r="C21" s="11" t="s">
        <v>160</v>
      </c>
      <c r="D21" s="60"/>
    </row>
    <row r="22" spans="1:4" ht="15" customHeight="1">
      <c r="A22" s="325" t="s">
        <v>64</v>
      </c>
      <c r="B22" s="325"/>
      <c r="C22" s="8"/>
      <c r="D22" s="60">
        <f>SUM(D23:D31)</f>
        <v>300000</v>
      </c>
    </row>
    <row r="23" spans="1:4" ht="18.75" customHeight="1">
      <c r="A23" s="8" t="s">
        <v>28</v>
      </c>
      <c r="B23" s="9" t="s">
        <v>51</v>
      </c>
      <c r="C23" s="8" t="s">
        <v>40</v>
      </c>
      <c r="D23" s="51">
        <v>300000</v>
      </c>
    </row>
    <row r="24" spans="1:4" ht="40.5" customHeight="1">
      <c r="A24" s="8" t="s">
        <v>92</v>
      </c>
      <c r="B24" s="24" t="s">
        <v>109</v>
      </c>
      <c r="C24" s="8" t="s">
        <v>40</v>
      </c>
      <c r="D24" s="51"/>
    </row>
    <row r="25" spans="1:4" ht="18.75" customHeight="1">
      <c r="A25" s="8" t="s">
        <v>29</v>
      </c>
      <c r="B25" s="9" t="s">
        <v>39</v>
      </c>
      <c r="C25" s="8" t="s">
        <v>40</v>
      </c>
      <c r="D25" s="51"/>
    </row>
    <row r="26" spans="1:4" ht="18.75" customHeight="1">
      <c r="A26" s="8" t="s">
        <v>96</v>
      </c>
      <c r="B26" s="9" t="s">
        <v>161</v>
      </c>
      <c r="C26" s="8" t="s">
        <v>53</v>
      </c>
      <c r="D26" s="51"/>
    </row>
    <row r="27" spans="1:4" ht="26.25" customHeight="1">
      <c r="A27" s="8" t="s">
        <v>104</v>
      </c>
      <c r="B27" s="24" t="s">
        <v>106</v>
      </c>
      <c r="C27" s="8" t="s">
        <v>42</v>
      </c>
      <c r="D27" s="51"/>
    </row>
    <row r="28" spans="1:4" ht="54.75" customHeight="1">
      <c r="A28" s="8" t="s">
        <v>105</v>
      </c>
      <c r="B28" s="24" t="s">
        <v>110</v>
      </c>
      <c r="C28" s="8"/>
      <c r="D28" s="51"/>
    </row>
    <row r="29" spans="1:4" ht="18.75" customHeight="1">
      <c r="A29" s="8" t="s">
        <v>30</v>
      </c>
      <c r="B29" s="9" t="s">
        <v>52</v>
      </c>
      <c r="C29" s="8" t="s">
        <v>47</v>
      </c>
      <c r="D29" s="51"/>
    </row>
    <row r="30" spans="1:4" ht="18.75" customHeight="1">
      <c r="A30" s="8" t="s">
        <v>22</v>
      </c>
      <c r="B30" s="9" t="s">
        <v>103</v>
      </c>
      <c r="C30" s="8" t="s">
        <v>41</v>
      </c>
      <c r="D30" s="51"/>
    </row>
    <row r="31" spans="1:4" ht="42.75" customHeight="1">
      <c r="A31" s="8" t="s">
        <v>32</v>
      </c>
      <c r="B31" s="24" t="s">
        <v>162</v>
      </c>
      <c r="C31" s="8" t="s">
        <v>42</v>
      </c>
      <c r="D31" s="51"/>
    </row>
    <row r="32" spans="1:4" ht="7.5" customHeight="1">
      <c r="A32" s="2"/>
      <c r="B32" s="3"/>
      <c r="C32" s="3"/>
      <c r="D32" s="37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2015-05-29T07:57:18Z</cp:lastPrinted>
  <dcterms:created xsi:type="dcterms:W3CDTF">1998-12-09T13:02:10Z</dcterms:created>
  <dcterms:modified xsi:type="dcterms:W3CDTF">2015-05-29T07:57:46Z</dcterms:modified>
  <cp:category/>
  <cp:version/>
  <cp:contentType/>
  <cp:contentStatus/>
</cp:coreProperties>
</file>