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7"/>
  </bookViews>
  <sheets>
    <sheet name="ZAL 8" sheetId="1" r:id="rId1"/>
    <sheet name="ZAŁ 3  " sheetId="2" r:id="rId2"/>
    <sheet name="ZAŁ 5" sheetId="3" r:id="rId3"/>
    <sheet name="ZAŁ 4" sheetId="4" r:id="rId4"/>
    <sheet name="ZAŁ 6" sheetId="5" r:id="rId5"/>
    <sheet name="ZAŁ 9" sheetId="6" r:id="rId6"/>
    <sheet name="Arkusz1" sheetId="7" state="hidden" r:id="rId7"/>
    <sheet name="ZAŁ 10" sheetId="8" r:id="rId8"/>
  </sheets>
  <definedNames>
    <definedName name="_xlnm.Print_Area" localSheetId="0">'ZAL 8'!$A$2:$F$28</definedName>
    <definedName name="_xlnm.Print_Titles" localSheetId="1">'ZAŁ 3  '!$6:$12</definedName>
    <definedName name="_xlnm.Print_Titles" localSheetId="2">'ZAŁ 5'!$5:$9</definedName>
    <definedName name="_xlnm.Print_Titles" localSheetId="5">'ZAŁ 9'!$3:$4</definedName>
  </definedNames>
  <calcPr fullCalcOnLoad="1"/>
</workbook>
</file>

<file path=xl/sharedStrings.xml><?xml version="1.0" encoding="utf-8"?>
<sst xmlns="http://schemas.openxmlformats.org/spreadsheetml/2006/main" count="604" uniqueCount="285">
  <si>
    <t xml:space="preserve">Kwota 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</si>
  <si>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</si>
  <si>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</si>
  <si>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</si>
  <si>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</si>
  <si>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</si>
  <si>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</si>
  <si>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</si>
  <si>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</si>
  <si>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</si>
  <si>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</si>
  <si>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</si>
  <si>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</si>
  <si>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</si>
  <si>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</si>
  <si>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</si>
  <si>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</si>
  <si>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</si>
  <si>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</si>
  <si>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</si>
  <si>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</si>
  <si>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</si>
  <si>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</si>
  <si>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</si>
  <si>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</si>
  <si>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</si>
  <si>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</si>
  <si>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</si>
  <si>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</si>
  <si>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</si>
  <si>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</si>
  <si>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</si>
  <si>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</si>
  <si>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</si>
  <si>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</si>
  <si>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</si>
  <si>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</si>
  <si>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</si>
  <si>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</si>
  <si>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</si>
  <si>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</si>
  <si>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</si>
  <si>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</si>
  <si>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</si>
  <si>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</si>
  <si>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</si>
  <si>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</si>
  <si>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</si>
  <si>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</si>
  <si>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</si>
  <si>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</si>
  <si>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</si>
  <si>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</si>
  <si>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</si>
  <si>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</si>
  <si>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</si>
  <si>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</si>
  <si>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</si>
  <si>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</si>
  <si>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</si>
  <si>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</si>
  <si>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</si>
  <si>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</si>
  <si>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</si>
  <si>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</si>
  <si>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</si>
  <si>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</si>
  <si>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</si>
  <si>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</si>
  <si>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</si>
  <si>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</si>
  <si>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</si>
  <si>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</si>
  <si>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</si>
  <si>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</si>
  <si>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</si>
  <si>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</si>
  <si>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</si>
  <si>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</si>
  <si>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</si>
  <si>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</si>
  <si>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</si>
  <si>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</si>
  <si>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</si>
  <si>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</si>
  <si>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</si>
  <si>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</si>
  <si>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</si>
  <si>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</si>
  <si>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</si>
  <si>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</si>
  <si>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</si>
  <si>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</si>
  <si>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</si>
  <si>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</si>
  <si>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</si>
  <si>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</si>
  <si>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</si>
  <si>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</si>
  <si>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</si>
  <si>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</si>
  <si>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</si>
  <si>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</si>
  <si>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</si>
  <si>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</si>
  <si>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</si>
  <si>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</si>
  <si>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</si>
  <si>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</si>
  <si>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</si>
  <si>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</si>
  <si>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</si>
  <si>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Paragraf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</si>
  <si>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</si>
  <si>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</si>
  <si>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</si>
  <si>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>"e-świętokrzyskie" Budowa Systemu informatyzacji Przestrzennej Województwa Świetokrzyskiego</t>
  </si>
  <si>
    <t>Dowóz uczniów do gimnazjum w Skarżysku Kościelnym</t>
  </si>
  <si>
    <t>Funkcjonowanie jednostek oświatowych</t>
  </si>
  <si>
    <t>Jednostki budżetowe oświaty</t>
  </si>
  <si>
    <t>Funkcjonowanie jednostki Urząd Gminy</t>
  </si>
  <si>
    <t>Funkcjonowanie GOPS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</si>
  <si>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</si>
  <si>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</si>
  <si>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</si>
  <si>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</si>
  <si>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</si>
  <si>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</si>
  <si>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</si>
  <si>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</si>
  <si>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</si>
  <si>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</si>
  <si>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</si>
  <si>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</si>
  <si>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</si>
  <si>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</si>
  <si>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Sołectwo: Skarżysko Kościelne I</t>
  </si>
  <si>
    <t>Utrzymanie czystości w sołectwie oraz przystanków autobusowych</t>
  </si>
  <si>
    <t>Utrzymanie porządku w sołectwie</t>
  </si>
  <si>
    <t xml:space="preserve"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 ... 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</si>
  <si>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sportowe.</t>
  </si>
  <si>
    <t xml:space="preserve">Parafia Rzymsko-Katolickiej  p.w. Św.  Trójcy w Skarżysku Kościelnym </t>
  </si>
  <si>
    <t>Utrzymanie porządku i czystości w sołectwie</t>
  </si>
  <si>
    <t>Przystosowanie i wyposażenie pomieszczeń miejscowej szkoły dla potrzeb spotkań mieszkańców sołectwa</t>
  </si>
  <si>
    <t>Budowa sieci kanalizacji sanitarnej z przykanalikami do granic posesji wraz z przepompowniami ścieków  i zasilaniem elektrycznym przepompowni w miejscowości Majków, ul Św. Anny</t>
  </si>
  <si>
    <t>Budowa sieci kanalizacji sanitarnej z przykanalikami do granic posesji wraz z przepompowniami ścieków  i zasilaniem elektrycznym przepompowni w miejscowości Skarżysko Kościelne i Grzybowa Góra</t>
  </si>
  <si>
    <t>kredyty i pożyczki podlegające zwrotowi ze środków art.. 5ust. 1 pkt 2 u.f.p.</t>
  </si>
  <si>
    <t>rok budżetowy 2012 (6+7+9+10)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</si>
  <si>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</si>
  <si>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</si>
  <si>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</si>
  <si>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</si>
  <si>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</si>
  <si>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</si>
  <si>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</si>
  <si>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</si>
  <si>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</si>
  <si>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</si>
  <si>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</si>
  <si>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</si>
  <si>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</si>
  <si>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</si>
  <si>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</si>
  <si>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</si>
  <si>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</si>
  <si>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</si>
  <si>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</si>
  <si>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</si>
  <si>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</si>
  <si>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Organizacja imprez integracyjnych dla społeczności lokalnej</t>
  </si>
  <si>
    <t>Odłów i transport bezpańskich psów i kotów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</si>
  <si>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</si>
  <si>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</si>
  <si>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</si>
  <si>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</si>
  <si>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</si>
  <si>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1.2</t>
  </si>
  <si>
    <t>Udział w dożynkach gminnych</t>
  </si>
  <si>
    <t>Wybrukowanie wjazdu do szkoły</t>
  </si>
  <si>
    <t>1.3</t>
  </si>
  <si>
    <t>Renowacja figurki (kapliczki) w Kierzu Niedźwiedzim przy skrzyżowaniu dróg Skarżysko Kościelne – Gąsawy Niwy</t>
  </si>
  <si>
    <t xml:space="preserve">Wykonanie stylowych tablic ogłoszeniowych </t>
  </si>
  <si>
    <t>Utrzymanie zieleni w sołectwie. Zakupienie i posadzenie drzewek ozdobnych oraz zakup paliwa do kosy spalinowej</t>
  </si>
  <si>
    <t>2.4</t>
  </si>
  <si>
    <t>Organizacja imprez sportowych oraz festynów rekreacyjnych miejscowości.</t>
  </si>
  <si>
    <t>Podniesienie walorów estetycznych miejscowości poprzez utrzymanie miejsc zieleni i konserwacje przystanków autobusowych i tablic</t>
  </si>
  <si>
    <t>3.2</t>
  </si>
  <si>
    <t>3.3</t>
  </si>
  <si>
    <t>Przygotowanie miejsca do organizacji spotkań mieszkańców (sołtysówka + grill)</t>
  </si>
  <si>
    <t>4.1</t>
  </si>
  <si>
    <t xml:space="preserve">Pielęgnacja terenów zielonych, porządkowanie i konserwacja przystanku autobusowego </t>
  </si>
  <si>
    <t>4.2</t>
  </si>
  <si>
    <t>majątkowe</t>
  </si>
  <si>
    <t>4.3</t>
  </si>
  <si>
    <t>5.1</t>
  </si>
  <si>
    <t>Pobudzanie aktywności obywatelskiej oraz upowszechnianie idei samorządowej</t>
  </si>
  <si>
    <t>5.2</t>
  </si>
  <si>
    <t>6.1</t>
  </si>
  <si>
    <t>Ogrodzenie placu gminnego w Michałowie - Stanicy</t>
  </si>
  <si>
    <t>6.2</t>
  </si>
  <si>
    <t>Urządzenie boiska do piłki siatkowej  plac gminny poniżej Stanicy</t>
  </si>
  <si>
    <t>6.3</t>
  </si>
  <si>
    <t>Utrzymanie czystości i porządku w sołectwie</t>
  </si>
  <si>
    <t>6.4</t>
  </si>
  <si>
    <t>Integracja społeczna</t>
  </si>
  <si>
    <t>7.1</t>
  </si>
  <si>
    <t>Świetlica wiejska – główne centrum życia kulturalno-rozrywkowego mieszkańców</t>
  </si>
  <si>
    <t>7.2</t>
  </si>
  <si>
    <t>7.3</t>
  </si>
  <si>
    <t>Organizacja imprez i spotkań okolicznościowych dla mieszkańców sołectwa Skarżysko Kościelne I</t>
  </si>
  <si>
    <t>Sołectwo: Skarzysko Kościelne II</t>
  </si>
  <si>
    <t>8.1</t>
  </si>
  <si>
    <t>8.2</t>
  </si>
  <si>
    <t>Aktywizacja mieszkańców sołectwa</t>
  </si>
  <si>
    <t>8.3</t>
  </si>
  <si>
    <t xml:space="preserve">Boisko koło Leśniczówki - wspieranie młodych talentów </t>
  </si>
  <si>
    <t>8.4</t>
  </si>
  <si>
    <t>9.1</t>
  </si>
  <si>
    <t xml:space="preserve">Zagospodarowanie przestrzeni publicznej poprzez utworzenie centrum kulturalno- rekreacyjnego w miejscowości Świeczek </t>
  </si>
  <si>
    <t>9.2</t>
  </si>
  <si>
    <t>Organizacja spotkań i imprez integracyjnych</t>
  </si>
  <si>
    <t>9.3</t>
  </si>
  <si>
    <t>Zadania jednostek pomocniczych w ramach funduszu sołeckiego w 2013 roku</t>
  </si>
  <si>
    <t xml:space="preserve">Utwardzenie łącznika między ul. Polną a ul. Iłżecką </t>
  </si>
  <si>
    <t>z dnia ……………………….</t>
  </si>
  <si>
    <t>Załącznik Nr 10</t>
  </si>
  <si>
    <t>Zagospodarowanie  „Oczko Wodnego” wraz z ciągiem komunikacyjnym</t>
  </si>
  <si>
    <t>Wydatki na programy i projekty realizowane ze środków pochodzących z budżetu Unii Europejskiej oraz innych źródeł zagranicznych, niepodlegających zwrotowi na 2013 rok</t>
  </si>
  <si>
    <t>Wydatki w roku budżetowym 2013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</si>
  <si>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</si>
  <si>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</si>
  <si>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</si>
  <si>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</si>
  <si>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</si>
  <si>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 xml:space="preserve">Działanie 5.2. Modernizacja zarządzania w administracji samorządowej Programu Operacyjnego Kapitał Ludzki                                                                                                                                                                                                                                        </t>
  </si>
  <si>
    <t>7.</t>
  </si>
  <si>
    <t>2012-2013</t>
  </si>
  <si>
    <t>Projekt: "Uczymy się i rozwijamy z indywidualizacją"</t>
  </si>
  <si>
    <t>Priorytet IX. Rozwój wykształcenia i kompetencji regionach</t>
  </si>
  <si>
    <t xml:space="preserve">Działanie 9.1. Wyrównywanie szans edukacyjnych i zapewnienie wysokiej jakości usług edukacyjnych świadczonych w systemie oświaty, Poddziałanie 9.1.2. Wyrównanie szans edukacyjnych uczniów z grup o utrudnionym dostępie do edukacji oraz zmniejszanie różnic w jakości usług edukacyjnych.                                                                                                                                                                                                                                     </t>
  </si>
  <si>
    <t>Limity wydatków na wieloletnie przedsięwzięcia majątkowe planowane do poniesienia  w  2013 roku</t>
  </si>
  <si>
    <t>rok budżetowy 2013 (7+8+10+11)</t>
  </si>
  <si>
    <t>Zadania inwestycyjne roczne w 2013 r.</t>
  </si>
  <si>
    <t>do Uchwały Nr …/…/….</t>
  </si>
  <si>
    <t>Przychody i rozchody budżetu w 2013 r.</t>
  </si>
  <si>
    <t>Dotacje podmiotowe w 2013 r.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</si>
  <si>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</si>
  <si>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</si>
  <si>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</si>
  <si>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</si>
  <si>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</si>
  <si>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Załącznik Nr 8
do Uchwały Nr …./.../…..
Rady Gminy Skarżysko Kościelne
z dnia ………………...r.</t>
  </si>
  <si>
    <t>Projekt: "Budowa sieci kanalizacji sanitarnej z przykanalikami do granic nieruchomości wraz z przepompowniami ścieków i zasilaniem elektrycznym przepompowni w miejscowości Skarżysko Kościelne i Grzybowa Góra"</t>
  </si>
  <si>
    <t xml:space="preserve">Wniesienie wkładów do  MPWiK Sp. z o.o w Skarżysku - Kamiennej na realizację zadania "Podłączenie budynków do zbiorczego systemu kanalizacyjnego w Skarżysku - Kamiennej i Skarżysku Kościelnym" </t>
  </si>
  <si>
    <t>Kwota 2013 r</t>
  </si>
  <si>
    <t>Zagospodarowanie przestrzeni publicznej poprzez utworzenie centrum kulturalno-rekreacyjnego w miejscowości Świerczek</t>
  </si>
  <si>
    <t>Zagospodarowanie przestrzeni publicznej poprzez uporządkowanie terenu wokół oczka wodnego oraz wykonanie deptaku w ciągu ulicy Urzędniczej w miejscowości Skarżysko Kościelne</t>
  </si>
  <si>
    <t>Stowarzyszenie OSP Grzybowa Góra</t>
  </si>
  <si>
    <t>Stowarzyszenia OSP Kierz Niedźwiedzi</t>
  </si>
  <si>
    <t>Dotacja celowa z budżetu na finansowanie  zadań w zakresie utrzymania gotowości bojowej OSP</t>
  </si>
  <si>
    <t>Dotacja celowa z budżetu na finansowanie zadań w zakresie utrzymania gotowości bojowej OSP</t>
  </si>
  <si>
    <t>Stowarzyszenia OSP Lipowe Pole</t>
  </si>
  <si>
    <t>Dotacja  dla SPZOZ na realizację programu "Zapobieganie chorobom zakaźnym- darmowe szczepienia ochronne u pacjentów SPZOZ powyżej 60 roku życia przeciwko grypie i pneumokokom, u dzieci w wieku szkolnym szczepienie przeciwko meningokokom (sepsa, posocznica)"</t>
  </si>
  <si>
    <t>Zakup zestawu nagłaśniajacego w ramach zadania Przystosowanie i wyposażenie pomieszczeń miejscowej szkoły dla potrzeb spotkań mieszkańców z Funduszu Sołeckiego  Lipowe Pole Skarbowe</t>
  </si>
  <si>
    <t>Ogrodzenie placu gminnego w Michałowie-Stanicy- zadanie z funduszu sołeckiego sołectwa Michałów</t>
  </si>
  <si>
    <t>Zakup pojemników do selektywnej zbiórki odpadów</t>
  </si>
  <si>
    <t>Działanie 413 Odnowa i rozwój wsi</t>
  </si>
  <si>
    <t>2010-2013</t>
  </si>
  <si>
    <t>Projekt: " Zagospodarowanie przestrzeni publicznej poprzez uporzadkowanie terenu wokół oczka wodnego oraz wykonanie deptaku w ciagu ulicy Urzędniczej w miejscowości Skarżysko  Kościelne</t>
  </si>
  <si>
    <t>Projekt: " Zagospodarowanie przestrzeni publicznej poprzez utworzenie centrum kulturalno-rekreacyjnego w miejscowości Świerczek"</t>
  </si>
  <si>
    <t xml:space="preserve">Rozbudowa drogi gminnej w miejscowości Skarżysko Kościelne, ul. Olszynki </t>
  </si>
  <si>
    <t xml:space="preserve">Rozbudowa drogi gminnej w miejscowości Skarżysko Kościelne, ul. Graniczna </t>
  </si>
  <si>
    <t>Zakup oprogramowania  i sprzętu komputerowego do ewidencji opłat za gospodarowanie odpadami komunalnymi</t>
  </si>
  <si>
    <t>Wybrukowanie wjazdu do szkoły - zadanie w ramach funduszu sołeckiego sołectwa Grzybowa Góra</t>
  </si>
  <si>
    <t>2009-2014</t>
  </si>
  <si>
    <t>do Uchwały Nr …/…/…</t>
  </si>
  <si>
    <t>Budowa drogi dojazdowej do gruntów rolnych w miejscowości Skarżysko Kościelne (Dworska)</t>
  </si>
  <si>
    <t xml:space="preserve">Dotacja celowa z budżetu na dofinansowanie  prac konserwatorsko - restauratorskich barokowego prospektu organowego chóru w zabytkowym kościele parafialnym pw. Św. Trójcy w Skarżysku Kościelnym </t>
  </si>
  <si>
    <t>Załącznik Nr 3                                           do Uchwały Nr …/…./...                       Rady Gminy Skarżysko Kościelne              z dnia ………………………</t>
  </si>
  <si>
    <t>Załącznik Nr 4                                           do Uchwały Nr …/…./...                       Rady Gminy Skarżysko Kościelne              z dnia ………………………</t>
  </si>
  <si>
    <t>z dnia ………………..…..</t>
  </si>
  <si>
    <t>Załącznik Nr 6                                                           do Uchwały Nr …/…./...                                            Rady Gminy Skarżysko Kościelne                                z dnia ………………………</t>
  </si>
  <si>
    <t>Papiery wartościowe (obligacje) których zbywalność jest ograniczona, zaciągane w związku z umową zawartą z podmiotem dysponującym środkami pochodzącymi z budżetu U.E.</t>
  </si>
  <si>
    <t>Załącznik Nr 9                                                                                                                           do Uchwały Nr …/…./...                                                                                                Rady Gminy Skarżysko Kościelne                                                                               z dnia ………………………</t>
  </si>
  <si>
    <t>Dotacje celowe  w 2013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</si>
</sst>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b/>
      <sz val="7"/>
      <name val="Arial CE"/>
      <family val="2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9"/>
      <name val="Arial"/>
      <family val="2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3" fontId="36" fillId="0" borderId="10" xfId="0" applyNumberFormat="1" applyFont="1" applyBorder="1" applyAlignment="1">
      <alignment vertical="center"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4" fontId="38" fillId="0" borderId="1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38" fillId="0" borderId="15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38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14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right" vertical="center"/>
    </xf>
    <xf numFmtId="4" fontId="38" fillId="0" borderId="1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6" fillId="0" borderId="15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4" fontId="41" fillId="0" borderId="12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wrapText="1"/>
    </xf>
    <xf numFmtId="4" fontId="41" fillId="0" borderId="17" xfId="0" applyNumberFormat="1" applyFont="1" applyBorder="1" applyAlignment="1">
      <alignment/>
    </xf>
    <xf numFmtId="0" fontId="41" fillId="0" borderId="17" xfId="0" applyFont="1" applyBorder="1" applyAlignment="1" quotePrefix="1">
      <alignment/>
    </xf>
    <xf numFmtId="0" fontId="41" fillId="0" borderId="17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wrapText="1"/>
    </xf>
    <xf numFmtId="4" fontId="41" fillId="0" borderId="20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0" fontId="43" fillId="0" borderId="0" xfId="0" applyFont="1" applyFill="1" applyAlignment="1">
      <alignment/>
    </xf>
    <xf numFmtId="0" fontId="41" fillId="0" borderId="17" xfId="0" applyFont="1" applyFill="1" applyBorder="1" applyAlignment="1">
      <alignment/>
    </xf>
    <xf numFmtId="0" fontId="41" fillId="0" borderId="17" xfId="0" applyFont="1" applyFill="1" applyBorder="1" applyAlignment="1">
      <alignment wrapText="1"/>
    </xf>
    <xf numFmtId="4" fontId="41" fillId="0" borderId="17" xfId="0" applyNumberFormat="1" applyFont="1" applyFill="1" applyBorder="1" applyAlignment="1">
      <alignment/>
    </xf>
    <xf numFmtId="0" fontId="41" fillId="0" borderId="17" xfId="0" applyFont="1" applyFill="1" applyBorder="1" applyAlignment="1" quotePrefix="1">
      <alignment/>
    </xf>
    <xf numFmtId="0" fontId="41" fillId="0" borderId="17" xfId="0" applyFont="1" applyFill="1" applyBorder="1" applyAlignment="1" quotePrefix="1">
      <alignment wrapText="1"/>
    </xf>
    <xf numFmtId="0" fontId="42" fillId="0" borderId="12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 quotePrefix="1">
      <alignment/>
    </xf>
    <xf numFmtId="0" fontId="12" fillId="0" borderId="17" xfId="0" applyFont="1" applyBorder="1" applyAlignment="1" quotePrefix="1">
      <alignment wrapText="1"/>
    </xf>
    <xf numFmtId="0" fontId="12" fillId="0" borderId="21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/>
    </xf>
    <xf numFmtId="0" fontId="41" fillId="0" borderId="21" xfId="0" applyFont="1" applyFill="1" applyBorder="1" applyAlignment="1">
      <alignment/>
    </xf>
    <xf numFmtId="4" fontId="41" fillId="0" borderId="21" xfId="0" applyNumberFormat="1" applyFont="1" applyFill="1" applyBorder="1" applyAlignment="1">
      <alignment/>
    </xf>
    <xf numFmtId="0" fontId="41" fillId="0" borderId="21" xfId="0" applyFont="1" applyFill="1" applyBorder="1" applyAlignment="1" quotePrefix="1">
      <alignment/>
    </xf>
    <xf numFmtId="0" fontId="41" fillId="0" borderId="21" xfId="0" applyFont="1" applyFill="1" applyBorder="1" applyAlignment="1" quotePrefix="1">
      <alignment wrapText="1"/>
    </xf>
    <xf numFmtId="0" fontId="41" fillId="0" borderId="2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3" fontId="44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4" fontId="45" fillId="0" borderId="10" xfId="0" applyNumberFormat="1" applyFont="1" applyBorder="1" applyAlignment="1">
      <alignment vertical="top" wrapText="1"/>
    </xf>
    <xf numFmtId="0" fontId="46" fillId="0" borderId="0" xfId="0" applyFont="1" applyAlignment="1">
      <alignment vertical="center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169" fontId="41" fillId="0" borderId="12" xfId="0" applyNumberFormat="1" applyFont="1" applyBorder="1" applyAlignment="1">
      <alignment/>
    </xf>
    <xf numFmtId="168" fontId="41" fillId="0" borderId="12" xfId="0" applyNumberFormat="1" applyFont="1" applyBorder="1" applyAlignment="1">
      <alignment/>
    </xf>
    <xf numFmtId="169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4" fontId="14" fillId="0" borderId="18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top" wrapText="1"/>
    </xf>
    <xf numFmtId="0" fontId="39" fillId="0" borderId="17" xfId="0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0" borderId="17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69" fontId="46" fillId="0" borderId="15" xfId="0" applyNumberFormat="1" applyFont="1" applyBorder="1" applyAlignment="1">
      <alignment horizontal="center" vertical="center"/>
    </xf>
    <xf numFmtId="168" fontId="46" fillId="0" borderId="23" xfId="0" applyNumberFormat="1" applyFont="1" applyBorder="1" applyAlignment="1">
      <alignment vertical="center"/>
    </xf>
    <xf numFmtId="168" fontId="46" fillId="0" borderId="24" xfId="0" applyNumberFormat="1" applyFont="1" applyBorder="1" applyAlignment="1">
      <alignment vertical="center"/>
    </xf>
    <xf numFmtId="168" fontId="46" fillId="0" borderId="14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4" fontId="45" fillId="0" borderId="12" xfId="0" applyNumberFormat="1" applyFont="1" applyBorder="1" applyAlignment="1">
      <alignment vertical="center"/>
    </xf>
    <xf numFmtId="4" fontId="45" fillId="0" borderId="17" xfId="0" applyNumberFormat="1" applyFont="1" applyBorder="1" applyAlignment="1">
      <alignment vertical="center"/>
    </xf>
    <xf numFmtId="4" fontId="45" fillId="0" borderId="15" xfId="0" applyNumberFormat="1" applyFont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22" xfId="0" applyFont="1" applyBorder="1" applyAlignment="1">
      <alignment/>
    </xf>
    <xf numFmtId="0" fontId="34" fillId="0" borderId="18" xfId="0" applyFont="1" applyBorder="1" applyAlignment="1">
      <alignment/>
    </xf>
    <xf numFmtId="0" fontId="46" fillId="0" borderId="12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69" fontId="46" fillId="0" borderId="12" xfId="0" applyNumberFormat="1" applyFont="1" applyBorder="1" applyAlignment="1">
      <alignment horizontal="center" vertical="center"/>
    </xf>
    <xf numFmtId="169" fontId="46" fillId="0" borderId="17" xfId="0" applyNumberFormat="1" applyFont="1" applyBorder="1" applyAlignment="1">
      <alignment horizontal="center" vertical="center"/>
    </xf>
    <xf numFmtId="168" fontId="14" fillId="0" borderId="15" xfId="0" applyNumberFormat="1" applyFon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4" fontId="38" fillId="0" borderId="12" xfId="0" applyNumberFormat="1" applyFont="1" applyBorder="1" applyAlignment="1">
      <alignment vertical="center"/>
    </xf>
    <xf numFmtId="4" fontId="38" fillId="0" borderId="17" xfId="0" applyNumberFormat="1" applyFont="1" applyBorder="1" applyAlignment="1">
      <alignment vertical="center"/>
    </xf>
    <xf numFmtId="4" fontId="38" fillId="0" borderId="15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168" fontId="14" fillId="0" borderId="12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top" wrapText="1"/>
    </xf>
    <xf numFmtId="0" fontId="39" fillId="0" borderId="17" xfId="0" applyFont="1" applyBorder="1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18" xfId="0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36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36" fillId="0" borderId="10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3" fontId="0" fillId="0" borderId="12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right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9" fontId="0" fillId="0" borderId="12" xfId="0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168" fontId="0" fillId="0" borderId="12" xfId="0" applyNumberFormat="1" applyFont="1" applyBorder="1" applyAlignment="1">
      <alignment horizontal="right" vertical="center"/>
    </xf>
    <xf numFmtId="168" fontId="0" fillId="0" borderId="15" xfId="0" applyNumberForma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36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">
      <selection activeCell="A2" sqref="A2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296"/>
      <c r="F1" s="297"/>
    </row>
    <row r="2" spans="1:6" ht="50.25" customHeight="1">
      <c r="A2" s="298" t="s">
        <v>251</v>
      </c>
      <c r="B2" s="298"/>
      <c r="C2" s="298"/>
      <c r="D2" s="298"/>
      <c r="E2" s="298"/>
      <c r="F2" s="298"/>
    </row>
    <row r="3" spans="1:10" ht="19.5" customHeight="1">
      <c r="A3" s="292" t="s">
        <v>245</v>
      </c>
      <c r="B3" s="292"/>
      <c r="C3" s="292"/>
      <c r="D3" s="292"/>
      <c r="E3" s="292"/>
      <c r="F3" s="292"/>
      <c r="G3" s="205"/>
      <c r="H3" s="205"/>
      <c r="I3" s="205"/>
      <c r="J3" s="205"/>
    </row>
    <row r="4" ht="19.5" customHeight="1">
      <c r="F4" s="5" t="s">
        <v>63</v>
      </c>
    </row>
    <row r="5" spans="1:6" s="103" customFormat="1" ht="19.5" customHeight="1">
      <c r="A5" s="99" t="s">
        <v>73</v>
      </c>
      <c r="B5" s="99" t="s">
        <v>42</v>
      </c>
      <c r="C5" s="99" t="s">
        <v>43</v>
      </c>
      <c r="D5" s="100" t="s">
        <v>44</v>
      </c>
      <c r="E5" s="99" t="s">
        <v>107</v>
      </c>
      <c r="F5" s="99" t="s">
        <v>65</v>
      </c>
    </row>
    <row r="6" spans="1:6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8.75" customHeight="1">
      <c r="A7" s="289" t="s">
        <v>92</v>
      </c>
      <c r="B7" s="290"/>
      <c r="C7" s="290"/>
      <c r="D7" s="290"/>
      <c r="E7" s="291"/>
      <c r="F7" s="55">
        <f>SUM(F8:F17)</f>
        <v>70000</v>
      </c>
    </row>
    <row r="8" spans="1:6" ht="19.5" customHeight="1" hidden="1">
      <c r="A8" s="10" t="s">
        <v>47</v>
      </c>
      <c r="B8" s="11">
        <v>801</v>
      </c>
      <c r="C8" s="11">
        <v>80101</v>
      </c>
      <c r="D8" s="11">
        <v>2590</v>
      </c>
      <c r="E8" s="293" t="s">
        <v>246</v>
      </c>
      <c r="F8" s="24"/>
    </row>
    <row r="9" spans="1:6" ht="20.25" customHeight="1" hidden="1">
      <c r="A9" s="10" t="s">
        <v>48</v>
      </c>
      <c r="B9" s="11">
        <v>801</v>
      </c>
      <c r="C9" s="11">
        <v>80103</v>
      </c>
      <c r="D9" s="11">
        <v>2590</v>
      </c>
      <c r="E9" s="294"/>
      <c r="F9" s="24"/>
    </row>
    <row r="10" spans="1:6" ht="19.5" customHeight="1" hidden="1">
      <c r="A10" s="10" t="s">
        <v>49</v>
      </c>
      <c r="B10" s="11">
        <v>801</v>
      </c>
      <c r="C10" s="11">
        <v>80106</v>
      </c>
      <c r="D10" s="11">
        <v>2590</v>
      </c>
      <c r="E10" s="295"/>
      <c r="F10" s="24"/>
    </row>
    <row r="11" spans="1:6" ht="20.25" customHeight="1" hidden="1">
      <c r="A11" s="10" t="s">
        <v>41</v>
      </c>
      <c r="B11" s="11">
        <v>801</v>
      </c>
      <c r="C11" s="11">
        <v>80101</v>
      </c>
      <c r="D11" s="11">
        <v>2590</v>
      </c>
      <c r="E11" s="293" t="s">
        <v>247</v>
      </c>
      <c r="F11" s="24"/>
    </row>
    <row r="12" spans="1:6" ht="20.25" customHeight="1" hidden="1">
      <c r="A12" s="10" t="s">
        <v>51</v>
      </c>
      <c r="B12" s="11">
        <v>801</v>
      </c>
      <c r="C12" s="11">
        <v>80103</v>
      </c>
      <c r="D12" s="11">
        <v>2590</v>
      </c>
      <c r="E12" s="294"/>
      <c r="F12" s="24"/>
    </row>
    <row r="13" spans="1:6" ht="22.5" customHeight="1" hidden="1">
      <c r="A13" s="10" t="s">
        <v>54</v>
      </c>
      <c r="B13" s="11">
        <v>801</v>
      </c>
      <c r="C13" s="11">
        <v>80106</v>
      </c>
      <c r="D13" s="11">
        <v>2590</v>
      </c>
      <c r="E13" s="295"/>
      <c r="F13" s="24"/>
    </row>
    <row r="14" spans="1:6" ht="21.75" customHeight="1" hidden="1">
      <c r="A14" s="10" t="s">
        <v>235</v>
      </c>
      <c r="B14" s="11">
        <v>801</v>
      </c>
      <c r="C14" s="11">
        <v>80101</v>
      </c>
      <c r="D14" s="11">
        <v>2590</v>
      </c>
      <c r="E14" s="293" t="s">
        <v>248</v>
      </c>
      <c r="F14" s="24"/>
    </row>
    <row r="15" spans="1:6" ht="21" customHeight="1" hidden="1">
      <c r="A15" s="10" t="s">
        <v>249</v>
      </c>
      <c r="B15" s="11">
        <v>801</v>
      </c>
      <c r="C15" s="11">
        <v>80103</v>
      </c>
      <c r="D15" s="11">
        <v>2590</v>
      </c>
      <c r="E15" s="294"/>
      <c r="F15" s="24"/>
    </row>
    <row r="16" spans="1:6" ht="19.5" customHeight="1" hidden="1">
      <c r="A16" s="10" t="s">
        <v>250</v>
      </c>
      <c r="B16" s="11">
        <v>801</v>
      </c>
      <c r="C16" s="11">
        <v>80106</v>
      </c>
      <c r="D16" s="11">
        <v>2590</v>
      </c>
      <c r="E16" s="295"/>
      <c r="F16" s="24"/>
    </row>
    <row r="17" spans="1:6" ht="41.25" customHeight="1">
      <c r="A17" s="10" t="s">
        <v>47</v>
      </c>
      <c r="B17" s="11">
        <v>921</v>
      </c>
      <c r="C17" s="11">
        <v>92116</v>
      </c>
      <c r="D17" s="11">
        <v>2480</v>
      </c>
      <c r="E17" s="37" t="s">
        <v>91</v>
      </c>
      <c r="F17" s="24">
        <v>70000</v>
      </c>
    </row>
    <row r="18" spans="1:6" ht="32.25" customHeight="1">
      <c r="A18" s="289" t="s">
        <v>93</v>
      </c>
      <c r="B18" s="290"/>
      <c r="C18" s="290"/>
      <c r="D18" s="290"/>
      <c r="E18" s="291"/>
      <c r="F18" s="55">
        <f>SUM(F19:F27)</f>
        <v>1178774</v>
      </c>
    </row>
    <row r="19" spans="1:6" ht="19.5" customHeight="1">
      <c r="A19" s="10" t="s">
        <v>47</v>
      </c>
      <c r="B19" s="11">
        <v>801</v>
      </c>
      <c r="C19" s="11">
        <v>80101</v>
      </c>
      <c r="D19" s="11">
        <v>2590</v>
      </c>
      <c r="E19" s="293" t="s">
        <v>246</v>
      </c>
      <c r="F19" s="24">
        <v>335843</v>
      </c>
    </row>
    <row r="20" spans="1:6" ht="20.25" customHeight="1">
      <c r="A20" s="10" t="s">
        <v>48</v>
      </c>
      <c r="B20" s="11">
        <v>801</v>
      </c>
      <c r="C20" s="11">
        <v>80103</v>
      </c>
      <c r="D20" s="11">
        <v>2590</v>
      </c>
      <c r="E20" s="294"/>
      <c r="F20" s="24">
        <v>88702</v>
      </c>
    </row>
    <row r="21" spans="1:6" ht="19.5" customHeight="1">
      <c r="A21" s="10" t="s">
        <v>49</v>
      </c>
      <c r="B21" s="11">
        <v>801</v>
      </c>
      <c r="C21" s="11">
        <v>80106</v>
      </c>
      <c r="D21" s="11">
        <v>2590</v>
      </c>
      <c r="E21" s="295"/>
      <c r="F21" s="24">
        <v>66528</v>
      </c>
    </row>
    <row r="22" spans="1:6" ht="20.25" customHeight="1">
      <c r="A22" s="10" t="s">
        <v>41</v>
      </c>
      <c r="B22" s="11">
        <v>801</v>
      </c>
      <c r="C22" s="11">
        <v>80101</v>
      </c>
      <c r="D22" s="11">
        <v>2590</v>
      </c>
      <c r="E22" s="293" t="s">
        <v>247</v>
      </c>
      <c r="F22" s="24">
        <v>314853</v>
      </c>
    </row>
    <row r="23" spans="1:6" ht="20.25" customHeight="1">
      <c r="A23" s="10" t="s">
        <v>51</v>
      </c>
      <c r="B23" s="11">
        <v>801</v>
      </c>
      <c r="C23" s="11">
        <v>80103</v>
      </c>
      <c r="D23" s="11">
        <v>2590</v>
      </c>
      <c r="E23" s="294"/>
      <c r="F23" s="24">
        <v>69695</v>
      </c>
    </row>
    <row r="24" spans="1:6" ht="22.5" customHeight="1">
      <c r="A24" s="10" t="s">
        <v>54</v>
      </c>
      <c r="B24" s="11">
        <v>801</v>
      </c>
      <c r="C24" s="11">
        <v>80106</v>
      </c>
      <c r="D24" s="11">
        <v>2590</v>
      </c>
      <c r="E24" s="295"/>
      <c r="F24" s="24">
        <v>66528</v>
      </c>
    </row>
    <row r="25" spans="1:6" ht="21.75" customHeight="1">
      <c r="A25" s="10" t="s">
        <v>235</v>
      </c>
      <c r="B25" s="11">
        <v>801</v>
      </c>
      <c r="C25" s="11">
        <v>80101</v>
      </c>
      <c r="D25" s="11">
        <v>2590</v>
      </c>
      <c r="E25" s="293" t="s">
        <v>248</v>
      </c>
      <c r="F25" s="24">
        <v>157426</v>
      </c>
    </row>
    <row r="26" spans="1:6" ht="21" customHeight="1">
      <c r="A26" s="10" t="s">
        <v>249</v>
      </c>
      <c r="B26" s="11">
        <v>801</v>
      </c>
      <c r="C26" s="11">
        <v>80103</v>
      </c>
      <c r="D26" s="11">
        <v>2590</v>
      </c>
      <c r="E26" s="294"/>
      <c r="F26" s="24">
        <v>57023</v>
      </c>
    </row>
    <row r="27" spans="1:6" ht="19.5" customHeight="1">
      <c r="A27" s="10" t="s">
        <v>250</v>
      </c>
      <c r="B27" s="11">
        <v>801</v>
      </c>
      <c r="C27" s="11">
        <v>80106</v>
      </c>
      <c r="D27" s="11">
        <v>2590</v>
      </c>
      <c r="E27" s="295"/>
      <c r="F27" s="24">
        <v>22176</v>
      </c>
    </row>
    <row r="28" spans="1:6" s="35" customFormat="1" ht="30" customHeight="1">
      <c r="A28" s="286" t="s">
        <v>84</v>
      </c>
      <c r="B28" s="287"/>
      <c r="C28" s="287"/>
      <c r="D28" s="287"/>
      <c r="E28" s="288"/>
      <c r="F28" s="27">
        <f>SUM(F7,F18)</f>
        <v>1248774</v>
      </c>
    </row>
  </sheetData>
  <sheetProtection/>
  <mergeCells count="12">
    <mergeCell ref="E1:F1"/>
    <mergeCell ref="A2:F2"/>
    <mergeCell ref="A28:E28"/>
    <mergeCell ref="A7:E7"/>
    <mergeCell ref="A18:E18"/>
    <mergeCell ref="A3:F3"/>
    <mergeCell ref="E19:E21"/>
    <mergeCell ref="E22:E24"/>
    <mergeCell ref="E25:E27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23">
      <selection activeCell="G27" sqref="G27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21.375" style="29" customWidth="1"/>
    <col min="5" max="5" width="10.625" style="79" customWidth="1"/>
    <col min="6" max="6" width="11.25390625" style="79" customWidth="1"/>
    <col min="7" max="7" width="10.125" style="79" customWidth="1"/>
    <col min="8" max="8" width="9.875" style="79" customWidth="1"/>
    <col min="9" max="9" width="12.625" style="79" customWidth="1"/>
    <col min="10" max="10" width="2.875" style="29" customWidth="1"/>
    <col min="11" max="11" width="11.00390625" style="79" customWidth="1"/>
    <col min="12" max="12" width="12.875" style="79" customWidth="1"/>
    <col min="13" max="13" width="15.25390625" style="29" customWidth="1"/>
    <col min="14" max="16384" width="9.125" style="29" customWidth="1"/>
  </cols>
  <sheetData>
    <row r="1" spans="12:13" ht="15.75" customHeight="1">
      <c r="L1" s="300" t="s">
        <v>278</v>
      </c>
      <c r="M1" s="300"/>
    </row>
    <row r="2" spans="12:13" ht="11.25">
      <c r="L2" s="300"/>
      <c r="M2" s="300"/>
    </row>
    <row r="3" spans="12:13" ht="11.25">
      <c r="L3" s="300"/>
      <c r="M3" s="300"/>
    </row>
    <row r="4" spans="12:13" ht="11.25">
      <c r="L4" s="300"/>
      <c r="M4" s="300"/>
    </row>
    <row r="5" spans="1:13" ht="11.25">
      <c r="A5" s="235" t="s">
        <v>240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3" ht="10.5" customHeight="1">
      <c r="A6" s="28"/>
      <c r="B6" s="28"/>
      <c r="C6" s="28"/>
      <c r="D6" s="28"/>
      <c r="E6" s="75"/>
      <c r="F6" s="75"/>
      <c r="G6" s="75"/>
      <c r="H6" s="75"/>
      <c r="I6" s="75"/>
      <c r="J6" s="28"/>
      <c r="K6" s="75"/>
      <c r="L6" s="75"/>
      <c r="M6" s="4" t="s">
        <v>63</v>
      </c>
    </row>
    <row r="7" spans="1:13" s="97" customFormat="1" ht="19.5" customHeight="1">
      <c r="A7" s="236" t="s">
        <v>73</v>
      </c>
      <c r="B7" s="236" t="s">
        <v>42</v>
      </c>
      <c r="C7" s="236" t="s">
        <v>62</v>
      </c>
      <c r="D7" s="243" t="s">
        <v>96</v>
      </c>
      <c r="E7" s="248" t="s">
        <v>74</v>
      </c>
      <c r="F7" s="237" t="s">
        <v>79</v>
      </c>
      <c r="G7" s="237"/>
      <c r="H7" s="237"/>
      <c r="I7" s="237"/>
      <c r="J7" s="237"/>
      <c r="K7" s="237"/>
      <c r="L7" s="237"/>
      <c r="M7" s="243" t="s">
        <v>77</v>
      </c>
    </row>
    <row r="8" spans="1:13" s="97" customFormat="1" ht="14.25" customHeight="1">
      <c r="A8" s="236"/>
      <c r="B8" s="236"/>
      <c r="C8" s="236"/>
      <c r="D8" s="243"/>
      <c r="E8" s="248"/>
      <c r="F8" s="226" t="s">
        <v>241</v>
      </c>
      <c r="G8" s="243" t="s">
        <v>50</v>
      </c>
      <c r="H8" s="243"/>
      <c r="I8" s="243"/>
      <c r="J8" s="243"/>
      <c r="K8" s="243"/>
      <c r="L8" s="243"/>
      <c r="M8" s="243"/>
    </row>
    <row r="9" spans="1:13" s="97" customFormat="1" ht="19.5" customHeight="1">
      <c r="A9" s="236"/>
      <c r="B9" s="236"/>
      <c r="C9" s="236"/>
      <c r="D9" s="243"/>
      <c r="E9" s="248"/>
      <c r="F9" s="226"/>
      <c r="G9" s="248" t="s">
        <v>85</v>
      </c>
      <c r="H9" s="248" t="s">
        <v>80</v>
      </c>
      <c r="I9" s="98" t="s">
        <v>46</v>
      </c>
      <c r="J9" s="249" t="s">
        <v>86</v>
      </c>
      <c r="K9" s="238"/>
      <c r="L9" s="248" t="s">
        <v>81</v>
      </c>
      <c r="M9" s="243"/>
    </row>
    <row r="10" spans="1:13" s="97" customFormat="1" ht="78" customHeight="1">
      <c r="A10" s="236"/>
      <c r="B10" s="236"/>
      <c r="C10" s="236"/>
      <c r="D10" s="243"/>
      <c r="E10" s="248"/>
      <c r="F10" s="226"/>
      <c r="G10" s="248"/>
      <c r="H10" s="248"/>
      <c r="I10" s="233" t="s">
        <v>146</v>
      </c>
      <c r="J10" s="239"/>
      <c r="K10" s="240"/>
      <c r="L10" s="248"/>
      <c r="M10" s="243"/>
    </row>
    <row r="11" spans="1:13" s="30" customFormat="1" ht="3" customHeight="1" hidden="1">
      <c r="A11" s="236"/>
      <c r="B11" s="236"/>
      <c r="C11" s="236"/>
      <c r="D11" s="243"/>
      <c r="E11" s="248"/>
      <c r="F11" s="226"/>
      <c r="G11" s="248"/>
      <c r="H11" s="248"/>
      <c r="I11" s="234"/>
      <c r="J11" s="241"/>
      <c r="K11" s="242"/>
      <c r="L11" s="248"/>
      <c r="M11" s="243"/>
    </row>
    <row r="12" spans="1:13" ht="9" customHeight="1">
      <c r="A12" s="31">
        <v>1</v>
      </c>
      <c r="B12" s="31">
        <v>2</v>
      </c>
      <c r="C12" s="31">
        <v>3</v>
      </c>
      <c r="D12" s="31">
        <v>4</v>
      </c>
      <c r="E12" s="81">
        <v>5</v>
      </c>
      <c r="F12" s="81">
        <v>6</v>
      </c>
      <c r="G12" s="81">
        <v>7</v>
      </c>
      <c r="H12" s="81">
        <v>8</v>
      </c>
      <c r="I12" s="82">
        <v>9</v>
      </c>
      <c r="J12" s="268">
        <v>10</v>
      </c>
      <c r="K12" s="269"/>
      <c r="L12" s="81">
        <v>11</v>
      </c>
      <c r="M12" s="81">
        <v>12</v>
      </c>
    </row>
    <row r="13" spans="1:13" ht="18" customHeight="1" hidden="1">
      <c r="A13" s="270" t="s">
        <v>132</v>
      </c>
      <c r="B13" s="271"/>
      <c r="C13" s="271"/>
      <c r="D13" s="272"/>
      <c r="E13" s="81"/>
      <c r="F13" s="81"/>
      <c r="G13" s="81"/>
      <c r="H13" s="81"/>
      <c r="I13" s="82"/>
      <c r="J13" s="82"/>
      <c r="K13" s="90"/>
      <c r="L13" s="81"/>
      <c r="M13" s="94"/>
    </row>
    <row r="14" spans="1:13" s="67" customFormat="1" ht="87" customHeight="1">
      <c r="A14" s="89">
        <v>1</v>
      </c>
      <c r="B14" s="91">
        <v>10</v>
      </c>
      <c r="C14" s="92">
        <v>1010</v>
      </c>
      <c r="D14" s="95" t="s">
        <v>113</v>
      </c>
      <c r="E14" s="76">
        <v>200000</v>
      </c>
      <c r="F14" s="76">
        <v>170000</v>
      </c>
      <c r="G14" s="76">
        <v>170000</v>
      </c>
      <c r="H14" s="76">
        <v>0</v>
      </c>
      <c r="I14" s="76">
        <v>0</v>
      </c>
      <c r="J14" s="65" t="s">
        <v>78</v>
      </c>
      <c r="K14" s="76">
        <v>0</v>
      </c>
      <c r="L14" s="76">
        <v>0</v>
      </c>
      <c r="M14" s="87" t="s">
        <v>2</v>
      </c>
    </row>
    <row r="15" spans="1:13" s="67" customFormat="1" ht="13.5" customHeight="1">
      <c r="A15" s="257">
        <v>2</v>
      </c>
      <c r="B15" s="246">
        <v>10</v>
      </c>
      <c r="C15" s="301">
        <v>1010</v>
      </c>
      <c r="D15" s="279" t="s">
        <v>145</v>
      </c>
      <c r="E15" s="282">
        <v>3545000</v>
      </c>
      <c r="F15" s="282">
        <v>1870000</v>
      </c>
      <c r="G15" s="282">
        <v>100000</v>
      </c>
      <c r="H15" s="282">
        <v>641579</v>
      </c>
      <c r="I15" s="282">
        <v>0</v>
      </c>
      <c r="J15" s="65" t="s">
        <v>37</v>
      </c>
      <c r="K15" s="80">
        <v>0</v>
      </c>
      <c r="L15" s="282">
        <v>1128421</v>
      </c>
      <c r="M15" s="285" t="s">
        <v>2</v>
      </c>
    </row>
    <row r="16" spans="1:13" s="67" customFormat="1" ht="9.75" customHeight="1">
      <c r="A16" s="244"/>
      <c r="B16" s="247"/>
      <c r="C16" s="302"/>
      <c r="D16" s="280"/>
      <c r="E16" s="283"/>
      <c r="F16" s="283"/>
      <c r="G16" s="283"/>
      <c r="H16" s="283"/>
      <c r="I16" s="283"/>
      <c r="J16" s="65" t="s">
        <v>38</v>
      </c>
      <c r="K16" s="80"/>
      <c r="L16" s="283"/>
      <c r="M16" s="258"/>
    </row>
    <row r="17" spans="1:13" s="67" customFormat="1" ht="9" customHeight="1">
      <c r="A17" s="244"/>
      <c r="B17" s="247"/>
      <c r="C17" s="302"/>
      <c r="D17" s="280"/>
      <c r="E17" s="283"/>
      <c r="F17" s="283"/>
      <c r="G17" s="283"/>
      <c r="H17" s="283"/>
      <c r="I17" s="283"/>
      <c r="J17" s="65" t="s">
        <v>39</v>
      </c>
      <c r="K17" s="80"/>
      <c r="L17" s="283"/>
      <c r="M17" s="258"/>
    </row>
    <row r="18" spans="1:13" s="67" customFormat="1" ht="66" customHeight="1">
      <c r="A18" s="245"/>
      <c r="B18" s="247"/>
      <c r="C18" s="278"/>
      <c r="D18" s="281"/>
      <c r="E18" s="284"/>
      <c r="F18" s="284"/>
      <c r="G18" s="284"/>
      <c r="H18" s="284"/>
      <c r="I18" s="284"/>
      <c r="J18" s="65" t="s">
        <v>40</v>
      </c>
      <c r="K18" s="80"/>
      <c r="L18" s="284"/>
      <c r="M18" s="258"/>
    </row>
    <row r="19" spans="1:13" s="210" customFormat="1" ht="10.5" customHeight="1" hidden="1">
      <c r="A19" s="273">
        <v>3</v>
      </c>
      <c r="B19" s="276">
        <v>10</v>
      </c>
      <c r="C19" s="251">
        <v>1010</v>
      </c>
      <c r="D19" s="254" t="s">
        <v>144</v>
      </c>
      <c r="E19" s="260"/>
      <c r="F19" s="260"/>
      <c r="G19" s="260"/>
      <c r="H19" s="260"/>
      <c r="I19" s="260">
        <v>0</v>
      </c>
      <c r="J19" s="208" t="s">
        <v>37</v>
      </c>
      <c r="K19" s="209">
        <v>0</v>
      </c>
      <c r="L19" s="260">
        <v>0</v>
      </c>
      <c r="M19" s="266" t="s">
        <v>2</v>
      </c>
    </row>
    <row r="20" spans="1:13" s="210" customFormat="1" ht="9.75" customHeight="1" hidden="1">
      <c r="A20" s="274"/>
      <c r="B20" s="277"/>
      <c r="C20" s="252"/>
      <c r="D20" s="255"/>
      <c r="E20" s="261"/>
      <c r="F20" s="261"/>
      <c r="G20" s="261"/>
      <c r="H20" s="261"/>
      <c r="I20" s="261"/>
      <c r="J20" s="208" t="s">
        <v>38</v>
      </c>
      <c r="K20" s="209"/>
      <c r="L20" s="261"/>
      <c r="M20" s="267"/>
    </row>
    <row r="21" spans="1:13" s="210" customFormat="1" ht="9" customHeight="1" hidden="1">
      <c r="A21" s="274"/>
      <c r="B21" s="277"/>
      <c r="C21" s="252"/>
      <c r="D21" s="255"/>
      <c r="E21" s="261"/>
      <c r="F21" s="261"/>
      <c r="G21" s="261"/>
      <c r="H21" s="261"/>
      <c r="I21" s="261"/>
      <c r="J21" s="208" t="s">
        <v>39</v>
      </c>
      <c r="K21" s="209"/>
      <c r="L21" s="261"/>
      <c r="M21" s="267"/>
    </row>
    <row r="22" spans="1:13" s="210" customFormat="1" ht="66" customHeight="1" hidden="1">
      <c r="A22" s="275"/>
      <c r="B22" s="250"/>
      <c r="C22" s="253"/>
      <c r="D22" s="256"/>
      <c r="E22" s="262"/>
      <c r="F22" s="262"/>
      <c r="G22" s="262"/>
      <c r="H22" s="262"/>
      <c r="I22" s="262"/>
      <c r="J22" s="208" t="s">
        <v>40</v>
      </c>
      <c r="K22" s="209"/>
      <c r="L22" s="262"/>
      <c r="M22" s="267"/>
    </row>
    <row r="23" spans="1:13" s="67" customFormat="1" ht="42.75" customHeight="1">
      <c r="A23" s="34">
        <v>3</v>
      </c>
      <c r="B23" s="66">
        <v>600</v>
      </c>
      <c r="C23" s="66">
        <v>60016</v>
      </c>
      <c r="D23" s="70" t="s">
        <v>270</v>
      </c>
      <c r="E23" s="76">
        <v>824500</v>
      </c>
      <c r="F23" s="76">
        <v>700000</v>
      </c>
      <c r="G23" s="76">
        <v>133705.08</v>
      </c>
      <c r="H23" s="76">
        <v>363449</v>
      </c>
      <c r="I23" s="76">
        <v>0</v>
      </c>
      <c r="J23" s="65" t="s">
        <v>78</v>
      </c>
      <c r="K23" s="76">
        <v>202845.92</v>
      </c>
      <c r="L23" s="76">
        <v>0</v>
      </c>
      <c r="M23" s="87" t="s">
        <v>2</v>
      </c>
    </row>
    <row r="24" spans="1:13" s="67" customFormat="1" ht="42.75" customHeight="1">
      <c r="A24" s="34">
        <v>4</v>
      </c>
      <c r="B24" s="66">
        <v>600</v>
      </c>
      <c r="C24" s="66">
        <v>60016</v>
      </c>
      <c r="D24" s="70" t="s">
        <v>271</v>
      </c>
      <c r="E24" s="76">
        <v>600000</v>
      </c>
      <c r="F24" s="76">
        <v>20000</v>
      </c>
      <c r="G24" s="76">
        <v>20000</v>
      </c>
      <c r="H24" s="76">
        <v>0</v>
      </c>
      <c r="I24" s="76"/>
      <c r="J24" s="65" t="s">
        <v>78</v>
      </c>
      <c r="K24" s="76"/>
      <c r="L24" s="76"/>
      <c r="M24" s="87" t="s">
        <v>2</v>
      </c>
    </row>
    <row r="25" spans="1:13" s="117" customFormat="1" ht="45.75" customHeight="1">
      <c r="A25" s="111">
        <v>5</v>
      </c>
      <c r="B25" s="112">
        <v>720</v>
      </c>
      <c r="C25" s="112">
        <v>72095</v>
      </c>
      <c r="D25" s="113" t="s">
        <v>124</v>
      </c>
      <c r="E25" s="114">
        <v>88286.2</v>
      </c>
      <c r="F25" s="114">
        <v>79746.2</v>
      </c>
      <c r="G25" s="114">
        <v>13936.23</v>
      </c>
      <c r="H25" s="114">
        <v>0</v>
      </c>
      <c r="I25" s="114">
        <v>0</v>
      </c>
      <c r="J25" s="115" t="s">
        <v>78</v>
      </c>
      <c r="K25" s="114">
        <v>0</v>
      </c>
      <c r="L25" s="114">
        <v>65809.97</v>
      </c>
      <c r="M25" s="116" t="s">
        <v>2</v>
      </c>
    </row>
    <row r="26" spans="1:13" s="117" customFormat="1" ht="64.5" customHeight="1">
      <c r="A26" s="111">
        <v>6</v>
      </c>
      <c r="B26" s="112">
        <v>720</v>
      </c>
      <c r="C26" s="112">
        <v>72095</v>
      </c>
      <c r="D26" s="113" t="s">
        <v>123</v>
      </c>
      <c r="E26" s="114">
        <v>84967.66</v>
      </c>
      <c r="F26" s="114">
        <v>84967.66</v>
      </c>
      <c r="G26" s="114">
        <v>19882.69</v>
      </c>
      <c r="H26" s="114">
        <v>0</v>
      </c>
      <c r="I26" s="114">
        <v>0</v>
      </c>
      <c r="J26" s="115" t="s">
        <v>78</v>
      </c>
      <c r="K26" s="114">
        <v>0</v>
      </c>
      <c r="L26" s="114">
        <v>65084.97</v>
      </c>
      <c r="M26" s="116" t="s">
        <v>2</v>
      </c>
    </row>
    <row r="27" spans="1:13" s="67" customFormat="1" ht="86.25" customHeight="1">
      <c r="A27" s="34">
        <v>7</v>
      </c>
      <c r="B27" s="73">
        <v>900</v>
      </c>
      <c r="C27" s="74">
        <v>90001</v>
      </c>
      <c r="D27" s="70" t="s">
        <v>115</v>
      </c>
      <c r="E27" s="76">
        <v>2890000</v>
      </c>
      <c r="F27" s="76">
        <v>480000</v>
      </c>
      <c r="G27" s="76">
        <v>0</v>
      </c>
      <c r="H27" s="76">
        <v>480000</v>
      </c>
      <c r="I27" s="76">
        <v>0</v>
      </c>
      <c r="J27" s="65" t="s">
        <v>78</v>
      </c>
      <c r="K27" s="76">
        <v>0</v>
      </c>
      <c r="L27" s="76">
        <v>0</v>
      </c>
      <c r="M27" s="66" t="s">
        <v>2</v>
      </c>
    </row>
    <row r="28" spans="1:13" s="67" customFormat="1" ht="35.25" customHeight="1">
      <c r="A28" s="259" t="s">
        <v>130</v>
      </c>
      <c r="B28" s="259"/>
      <c r="C28" s="259"/>
      <c r="D28" s="259"/>
      <c r="E28" s="76">
        <f>SUM(E14:E27)</f>
        <v>8232753.86</v>
      </c>
      <c r="F28" s="76">
        <f>SUM(F14:F27)</f>
        <v>3404713.8600000003</v>
      </c>
      <c r="G28" s="76">
        <f>SUM(G14:G27)</f>
        <v>457523.99999999994</v>
      </c>
      <c r="H28" s="76">
        <f>SUM(H14:H27)</f>
        <v>1485028</v>
      </c>
      <c r="I28" s="76">
        <f>SUM(I14:I27)</f>
        <v>0</v>
      </c>
      <c r="J28" s="83"/>
      <c r="K28" s="76">
        <f>SUM(K14:K27)</f>
        <v>202845.92</v>
      </c>
      <c r="L28" s="76">
        <f>SUM(L14:L27)</f>
        <v>1259315.94</v>
      </c>
      <c r="M28" s="118"/>
    </row>
    <row r="29" spans="1:13" ht="11.25" customHeight="1" hidden="1">
      <c r="A29" s="263" t="s">
        <v>131</v>
      </c>
      <c r="B29" s="264"/>
      <c r="C29" s="264"/>
      <c r="D29" s="265"/>
      <c r="E29" s="77"/>
      <c r="F29" s="77"/>
      <c r="G29" s="77"/>
      <c r="H29" s="77"/>
      <c r="I29" s="77"/>
      <c r="J29" s="33"/>
      <c r="K29" s="93"/>
      <c r="L29" s="77"/>
      <c r="M29" s="88"/>
    </row>
    <row r="30" spans="1:13" s="67" customFormat="1" ht="39" customHeight="1" hidden="1">
      <c r="A30" s="68">
        <v>1</v>
      </c>
      <c r="B30" s="69">
        <v>600</v>
      </c>
      <c r="C30" s="69">
        <v>60016</v>
      </c>
      <c r="D30" s="96" t="s">
        <v>135</v>
      </c>
      <c r="E30" s="78">
        <v>100000</v>
      </c>
      <c r="F30" s="78">
        <v>70000</v>
      </c>
      <c r="G30" s="78">
        <v>70000</v>
      </c>
      <c r="H30" s="78">
        <v>0</v>
      </c>
      <c r="I30" s="78">
        <v>0</v>
      </c>
      <c r="J30" s="65" t="s">
        <v>78</v>
      </c>
      <c r="K30" s="78">
        <v>0</v>
      </c>
      <c r="L30" s="78">
        <v>0</v>
      </c>
      <c r="M30" s="87" t="s">
        <v>2</v>
      </c>
    </row>
    <row r="31" spans="1:13" s="67" customFormat="1" ht="57" customHeight="1" hidden="1">
      <c r="A31" s="68">
        <v>2</v>
      </c>
      <c r="B31" s="69">
        <v>710</v>
      </c>
      <c r="C31" s="69">
        <v>71004</v>
      </c>
      <c r="D31" s="71" t="s">
        <v>114</v>
      </c>
      <c r="E31" s="78">
        <v>200000</v>
      </c>
      <c r="F31" s="78">
        <v>200000</v>
      </c>
      <c r="G31" s="78">
        <v>200000</v>
      </c>
      <c r="H31" s="78">
        <v>0</v>
      </c>
      <c r="I31" s="78">
        <v>0</v>
      </c>
      <c r="J31" s="65" t="s">
        <v>78</v>
      </c>
      <c r="K31" s="78">
        <v>0</v>
      </c>
      <c r="L31" s="78">
        <v>0</v>
      </c>
      <c r="M31" s="87" t="s">
        <v>2</v>
      </c>
    </row>
    <row r="32" spans="1:13" s="67" customFormat="1" ht="40.5" customHeight="1" hidden="1">
      <c r="A32" s="34">
        <v>3</v>
      </c>
      <c r="B32" s="66"/>
      <c r="C32" s="66"/>
      <c r="D32" s="70" t="s">
        <v>120</v>
      </c>
      <c r="E32" s="76">
        <v>840000</v>
      </c>
      <c r="F32" s="76">
        <v>550000</v>
      </c>
      <c r="G32" s="76">
        <v>550000</v>
      </c>
      <c r="H32" s="76">
        <v>0</v>
      </c>
      <c r="I32" s="76">
        <v>0</v>
      </c>
      <c r="J32" s="65" t="s">
        <v>78</v>
      </c>
      <c r="K32" s="76">
        <v>0</v>
      </c>
      <c r="L32" s="76">
        <v>0</v>
      </c>
      <c r="M32" s="87" t="s">
        <v>2</v>
      </c>
    </row>
    <row r="33" spans="1:13" s="67" customFormat="1" ht="44.25" customHeight="1" hidden="1">
      <c r="A33" s="34">
        <v>4</v>
      </c>
      <c r="B33" s="66">
        <v>801</v>
      </c>
      <c r="C33" s="66">
        <v>80113</v>
      </c>
      <c r="D33" s="70" t="s">
        <v>117</v>
      </c>
      <c r="E33" s="76">
        <v>225000</v>
      </c>
      <c r="F33" s="76">
        <v>85000</v>
      </c>
      <c r="G33" s="76">
        <v>85000</v>
      </c>
      <c r="H33" s="76">
        <v>0</v>
      </c>
      <c r="I33" s="76">
        <v>0</v>
      </c>
      <c r="J33" s="65" t="s">
        <v>78</v>
      </c>
      <c r="K33" s="76">
        <v>0</v>
      </c>
      <c r="L33" s="76">
        <v>0</v>
      </c>
      <c r="M33" s="87" t="s">
        <v>2</v>
      </c>
    </row>
    <row r="34" spans="1:13" s="67" customFormat="1" ht="42" customHeight="1" hidden="1">
      <c r="A34" s="34">
        <v>5</v>
      </c>
      <c r="B34" s="66"/>
      <c r="C34" s="66"/>
      <c r="D34" s="70" t="s">
        <v>118</v>
      </c>
      <c r="E34" s="76">
        <v>1480876.66</v>
      </c>
      <c r="F34" s="76">
        <v>472692</v>
      </c>
      <c r="G34" s="76">
        <v>472692</v>
      </c>
      <c r="H34" s="76">
        <v>0</v>
      </c>
      <c r="I34" s="76">
        <v>0</v>
      </c>
      <c r="J34" s="65" t="s">
        <v>78</v>
      </c>
      <c r="K34" s="76">
        <v>0</v>
      </c>
      <c r="L34" s="76">
        <v>0</v>
      </c>
      <c r="M34" s="86" t="s">
        <v>119</v>
      </c>
    </row>
    <row r="35" spans="1:13" s="67" customFormat="1" ht="43.5" customHeight="1" hidden="1">
      <c r="A35" s="34">
        <v>6</v>
      </c>
      <c r="B35" s="66"/>
      <c r="C35" s="66"/>
      <c r="D35" s="70" t="s">
        <v>121</v>
      </c>
      <c r="E35" s="76">
        <v>120130</v>
      </c>
      <c r="F35" s="76">
        <v>17300</v>
      </c>
      <c r="G35" s="76">
        <v>17300</v>
      </c>
      <c r="H35" s="76">
        <v>0</v>
      </c>
      <c r="I35" s="76">
        <v>0</v>
      </c>
      <c r="J35" s="65" t="s">
        <v>78</v>
      </c>
      <c r="K35" s="76">
        <v>0</v>
      </c>
      <c r="L35" s="76">
        <v>0</v>
      </c>
      <c r="M35" s="86" t="s">
        <v>22</v>
      </c>
    </row>
    <row r="36" spans="1:13" s="67" customFormat="1" ht="78.75" customHeight="1" hidden="1">
      <c r="A36" s="34">
        <v>7</v>
      </c>
      <c r="B36" s="66">
        <v>853</v>
      </c>
      <c r="C36" s="66">
        <v>85395</v>
      </c>
      <c r="D36" s="70" t="s">
        <v>122</v>
      </c>
      <c r="E36" s="76">
        <v>849693.79</v>
      </c>
      <c r="F36" s="76">
        <v>142544</v>
      </c>
      <c r="G36" s="76">
        <v>14968</v>
      </c>
      <c r="H36" s="76">
        <v>0</v>
      </c>
      <c r="I36" s="76">
        <v>0</v>
      </c>
      <c r="J36" s="65" t="s">
        <v>78</v>
      </c>
      <c r="K36" s="109">
        <v>6414</v>
      </c>
      <c r="L36" s="108">
        <v>121162</v>
      </c>
      <c r="M36" s="87" t="s">
        <v>22</v>
      </c>
    </row>
    <row r="37" spans="1:13" s="67" customFormat="1" ht="39" customHeight="1" hidden="1">
      <c r="A37" s="34">
        <v>8</v>
      </c>
      <c r="B37" s="66">
        <v>853</v>
      </c>
      <c r="C37" s="66">
        <v>85395</v>
      </c>
      <c r="D37" s="70" t="s">
        <v>125</v>
      </c>
      <c r="E37" s="76">
        <v>1245936</v>
      </c>
      <c r="F37" s="76">
        <v>392947.44</v>
      </c>
      <c r="G37" s="76">
        <v>3200</v>
      </c>
      <c r="H37" s="76">
        <v>0</v>
      </c>
      <c r="I37" s="76">
        <v>0</v>
      </c>
      <c r="J37" s="65" t="s">
        <v>78</v>
      </c>
      <c r="K37" s="109">
        <v>52768.9</v>
      </c>
      <c r="L37" s="76">
        <v>336978.54</v>
      </c>
      <c r="M37" s="87" t="s">
        <v>2</v>
      </c>
    </row>
    <row r="38" spans="1:13" s="67" customFormat="1" ht="39" customHeight="1" hidden="1">
      <c r="A38" s="34"/>
      <c r="B38" s="66">
        <v>900</v>
      </c>
      <c r="C38" s="66">
        <v>90015</v>
      </c>
      <c r="D38" s="70" t="s">
        <v>171</v>
      </c>
      <c r="E38" s="76"/>
      <c r="F38" s="76">
        <v>180000</v>
      </c>
      <c r="G38" s="76">
        <v>180000</v>
      </c>
      <c r="H38" s="76"/>
      <c r="I38" s="76"/>
      <c r="J38" s="65"/>
      <c r="K38" s="109"/>
      <c r="L38" s="76"/>
      <c r="M38" s="87" t="s">
        <v>2</v>
      </c>
    </row>
    <row r="39" spans="1:13" s="67" customFormat="1" ht="40.5" customHeight="1" hidden="1">
      <c r="A39" s="34">
        <v>9</v>
      </c>
      <c r="B39" s="73">
        <v>900</v>
      </c>
      <c r="C39" s="74">
        <v>90015</v>
      </c>
      <c r="D39" s="70" t="s">
        <v>133</v>
      </c>
      <c r="E39" s="76">
        <v>150000</v>
      </c>
      <c r="F39" s="76">
        <v>40000</v>
      </c>
      <c r="G39" s="76">
        <v>40000</v>
      </c>
      <c r="H39" s="76">
        <v>0</v>
      </c>
      <c r="I39" s="76">
        <v>0</v>
      </c>
      <c r="J39" s="65" t="s">
        <v>78</v>
      </c>
      <c r="K39" s="76">
        <v>0</v>
      </c>
      <c r="L39" s="76">
        <v>0</v>
      </c>
      <c r="M39" s="87" t="s">
        <v>2</v>
      </c>
    </row>
    <row r="40" spans="1:13" s="67" customFormat="1" ht="40.5" customHeight="1" hidden="1">
      <c r="A40" s="34"/>
      <c r="B40" s="73"/>
      <c r="C40" s="74">
        <v>90095</v>
      </c>
      <c r="D40" s="70" t="s">
        <v>170</v>
      </c>
      <c r="E40" s="76">
        <v>180000</v>
      </c>
      <c r="F40" s="76">
        <v>60000</v>
      </c>
      <c r="G40" s="76">
        <v>60000</v>
      </c>
      <c r="H40" s="76"/>
      <c r="I40" s="76"/>
      <c r="J40" s="65"/>
      <c r="K40" s="76"/>
      <c r="L40" s="76"/>
      <c r="M40" s="87" t="s">
        <v>2</v>
      </c>
    </row>
    <row r="41" spans="1:13" s="67" customFormat="1" ht="94.5" customHeight="1" hidden="1">
      <c r="A41" s="34">
        <v>10</v>
      </c>
      <c r="B41" s="73">
        <v>921</v>
      </c>
      <c r="C41" s="74">
        <v>92105</v>
      </c>
      <c r="D41" s="70" t="s">
        <v>127</v>
      </c>
      <c r="E41" s="76">
        <v>140000</v>
      </c>
      <c r="F41" s="76">
        <v>70000</v>
      </c>
      <c r="G41" s="76">
        <v>70000</v>
      </c>
      <c r="H41" s="76">
        <v>0</v>
      </c>
      <c r="I41" s="76">
        <v>0</v>
      </c>
      <c r="J41" s="65" t="s">
        <v>78</v>
      </c>
      <c r="K41" s="76">
        <v>0</v>
      </c>
      <c r="L41" s="76">
        <v>0</v>
      </c>
      <c r="M41" s="87" t="s">
        <v>2</v>
      </c>
    </row>
    <row r="42" spans="1:13" s="67" customFormat="1" ht="46.5" customHeight="1" hidden="1">
      <c r="A42" s="34">
        <v>11</v>
      </c>
      <c r="B42" s="73">
        <v>926</v>
      </c>
      <c r="C42" s="74">
        <v>92601</v>
      </c>
      <c r="D42" s="70" t="s">
        <v>126</v>
      </c>
      <c r="E42" s="76">
        <v>720000</v>
      </c>
      <c r="F42" s="76">
        <v>76356</v>
      </c>
      <c r="G42" s="76">
        <v>76356</v>
      </c>
      <c r="H42" s="76">
        <v>0</v>
      </c>
      <c r="I42" s="76">
        <v>0</v>
      </c>
      <c r="J42" s="65" t="s">
        <v>78</v>
      </c>
      <c r="K42" s="76">
        <v>0</v>
      </c>
      <c r="L42" s="76">
        <v>0</v>
      </c>
      <c r="M42" s="87" t="s">
        <v>2</v>
      </c>
    </row>
    <row r="43" spans="1:13" s="67" customFormat="1" ht="18.75" customHeight="1" hidden="1">
      <c r="A43" s="259" t="s">
        <v>129</v>
      </c>
      <c r="B43" s="259"/>
      <c r="C43" s="259"/>
      <c r="D43" s="259"/>
      <c r="E43" s="76">
        <f>SUM(E30:E42)</f>
        <v>6251636.45</v>
      </c>
      <c r="F43" s="76">
        <f>SUM(F30:F42)</f>
        <v>2356839.44</v>
      </c>
      <c r="G43" s="76">
        <f>SUM(G30:G42)</f>
        <v>1839516</v>
      </c>
      <c r="H43" s="76">
        <f>SUM(H30:H42)</f>
        <v>0</v>
      </c>
      <c r="I43" s="76">
        <f>SUM(I30:I42)</f>
        <v>0</v>
      </c>
      <c r="J43" s="83"/>
      <c r="K43" s="76">
        <f>SUM(K30:K42)</f>
        <v>59182.9</v>
      </c>
      <c r="L43" s="76">
        <f>SUM(L30:L42)</f>
        <v>458140.54</v>
      </c>
      <c r="M43" s="34" t="s">
        <v>67</v>
      </c>
    </row>
    <row r="44" spans="1:13" s="67" customFormat="1" ht="18.75" customHeight="1" hidden="1">
      <c r="A44" s="259" t="s">
        <v>134</v>
      </c>
      <c r="B44" s="259"/>
      <c r="C44" s="259"/>
      <c r="D44" s="259"/>
      <c r="E44" s="76">
        <f>SUM(E28,E43)</f>
        <v>14484390.31</v>
      </c>
      <c r="F44" s="76">
        <f>SUM(F28,F43)</f>
        <v>5761553.300000001</v>
      </c>
      <c r="G44" s="76">
        <f>SUM(G28,G43)</f>
        <v>2297040</v>
      </c>
      <c r="H44" s="76">
        <f>SUM(H28,H43)</f>
        <v>1485028</v>
      </c>
      <c r="I44" s="76">
        <f>SUM(I28,I43)</f>
        <v>0</v>
      </c>
      <c r="J44" s="83"/>
      <c r="K44" s="76">
        <f>SUM(K28,K43)</f>
        <v>262028.82</v>
      </c>
      <c r="L44" s="76">
        <f>SUM(L28,L43)</f>
        <v>1717456.48</v>
      </c>
      <c r="M44" s="34" t="s">
        <v>67</v>
      </c>
    </row>
    <row r="45" spans="1:10" ht="11.25">
      <c r="A45" s="29" t="s">
        <v>15</v>
      </c>
      <c r="J45" s="29" t="s">
        <v>3</v>
      </c>
    </row>
    <row r="46" ht="11.25">
      <c r="A46" s="29" t="s">
        <v>16</v>
      </c>
    </row>
    <row r="47" ht="11.25">
      <c r="A47" s="29" t="s">
        <v>17</v>
      </c>
    </row>
    <row r="48" ht="11.25">
      <c r="A48" s="29" t="s">
        <v>18</v>
      </c>
    </row>
    <row r="49" ht="11.25">
      <c r="A49" s="29" t="s">
        <v>19</v>
      </c>
    </row>
  </sheetData>
  <sheetProtection/>
  <mergeCells count="44">
    <mergeCell ref="L19:L22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  <mergeCell ref="J9:K11"/>
    <mergeCell ref="G8:L8"/>
    <mergeCell ref="L9:L11"/>
    <mergeCell ref="I10:I11"/>
    <mergeCell ref="G9:G11"/>
    <mergeCell ref="M19:M22"/>
    <mergeCell ref="J12:K12"/>
    <mergeCell ref="A13:D13"/>
    <mergeCell ref="G19:G22"/>
    <mergeCell ref="A19:A22"/>
    <mergeCell ref="B19:B22"/>
    <mergeCell ref="C19:C22"/>
    <mergeCell ref="D19:D22"/>
    <mergeCell ref="A15:A18"/>
    <mergeCell ref="B15:B18"/>
    <mergeCell ref="A44:D44"/>
    <mergeCell ref="H19:H22"/>
    <mergeCell ref="I19:I22"/>
    <mergeCell ref="A43:D43"/>
    <mergeCell ref="A28:D28"/>
    <mergeCell ref="A29:D29"/>
    <mergeCell ref="E19:E22"/>
    <mergeCell ref="F19:F22"/>
    <mergeCell ref="L1:M4"/>
    <mergeCell ref="C15:C18"/>
    <mergeCell ref="D15:D18"/>
    <mergeCell ref="E15:E18"/>
    <mergeCell ref="L15:L18"/>
    <mergeCell ref="M15:M18"/>
    <mergeCell ref="F15:F18"/>
    <mergeCell ref="G15:G18"/>
    <mergeCell ref="H15:H18"/>
    <mergeCell ref="I15:I1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C2" sqref="C2"/>
    </sheetView>
  </sheetViews>
  <sheetFormatPr defaultColWidth="9.00390625" defaultRowHeight="12.75"/>
  <cols>
    <col min="1" max="1" width="3.625" style="20" customWidth="1"/>
    <col min="2" max="2" width="39.25390625" style="20" customWidth="1"/>
    <col min="3" max="3" width="7.125" style="20" customWidth="1"/>
    <col min="4" max="4" width="10.125" style="20" customWidth="1"/>
    <col min="5" max="5" width="4.375" style="20" customWidth="1"/>
    <col min="6" max="6" width="6.875" style="20" customWidth="1"/>
    <col min="7" max="7" width="23.75390625" style="20" customWidth="1"/>
    <col min="8" max="8" width="12.875" style="45" customWidth="1"/>
    <col min="9" max="9" width="24.375" style="45" customWidth="1"/>
    <col min="10" max="16384" width="9.125" style="20" customWidth="1"/>
  </cols>
  <sheetData>
    <row r="1" spans="8:9" s="21" customFormat="1" ht="12">
      <c r="H1" s="44"/>
      <c r="I1" s="225" t="s">
        <v>101</v>
      </c>
    </row>
    <row r="2" spans="8:9" s="21" customFormat="1" ht="12">
      <c r="H2" s="44"/>
      <c r="I2" s="225" t="s">
        <v>243</v>
      </c>
    </row>
    <row r="3" spans="8:9" s="21" customFormat="1" ht="12">
      <c r="H3" s="44"/>
      <c r="I3" s="225" t="s">
        <v>102</v>
      </c>
    </row>
    <row r="4" spans="8:9" s="21" customFormat="1" ht="12">
      <c r="H4" s="44"/>
      <c r="I4" s="225" t="s">
        <v>280</v>
      </c>
    </row>
    <row r="5" spans="1:9" s="46" customFormat="1" ht="11.25" customHeight="1">
      <c r="A5" s="229" t="s">
        <v>227</v>
      </c>
      <c r="B5" s="229"/>
      <c r="C5" s="229"/>
      <c r="D5" s="229"/>
      <c r="E5" s="229"/>
      <c r="F5" s="229"/>
      <c r="G5" s="229"/>
      <c r="H5" s="229"/>
      <c r="I5" s="229"/>
    </row>
    <row r="6" ht="5.25" customHeight="1"/>
    <row r="7" spans="1:10" ht="38.25" customHeight="1">
      <c r="A7" s="304" t="s">
        <v>1</v>
      </c>
      <c r="B7" s="304" t="s">
        <v>4</v>
      </c>
      <c r="C7" s="304" t="s">
        <v>5</v>
      </c>
      <c r="D7" s="307" t="s">
        <v>77</v>
      </c>
      <c r="E7" s="304" t="s">
        <v>42</v>
      </c>
      <c r="F7" s="307" t="s">
        <v>43</v>
      </c>
      <c r="G7" s="304" t="s">
        <v>6</v>
      </c>
      <c r="H7" s="304"/>
      <c r="I7" s="303" t="s">
        <v>228</v>
      </c>
      <c r="J7" s="173"/>
    </row>
    <row r="8" spans="1:10" ht="20.25" customHeight="1">
      <c r="A8" s="304"/>
      <c r="B8" s="304"/>
      <c r="C8" s="304"/>
      <c r="D8" s="308"/>
      <c r="E8" s="304"/>
      <c r="F8" s="308"/>
      <c r="G8" s="172" t="s">
        <v>7</v>
      </c>
      <c r="H8" s="163" t="s">
        <v>8</v>
      </c>
      <c r="I8" s="303"/>
      <c r="J8" s="173"/>
    </row>
    <row r="9" spans="1:9" s="58" customFormat="1" ht="12.75" customHeight="1">
      <c r="A9" s="59">
        <v>1</v>
      </c>
      <c r="B9" s="59">
        <v>2</v>
      </c>
      <c r="C9" s="59">
        <v>3</v>
      </c>
      <c r="D9" s="60">
        <v>4</v>
      </c>
      <c r="E9" s="59">
        <v>5</v>
      </c>
      <c r="F9" s="60">
        <v>6</v>
      </c>
      <c r="G9" s="59">
        <v>7</v>
      </c>
      <c r="H9" s="61">
        <v>8</v>
      </c>
      <c r="I9" s="61">
        <v>9</v>
      </c>
    </row>
    <row r="10" spans="1:9" ht="21.75" customHeight="1">
      <c r="A10" s="164" t="s">
        <v>47</v>
      </c>
      <c r="B10" s="165" t="s">
        <v>25</v>
      </c>
      <c r="C10" s="164" t="s">
        <v>274</v>
      </c>
      <c r="D10" s="165" t="s">
        <v>2</v>
      </c>
      <c r="E10" s="218">
        <v>10</v>
      </c>
      <c r="F10" s="219">
        <v>1010</v>
      </c>
      <c r="G10" s="164" t="s">
        <v>9</v>
      </c>
      <c r="H10" s="166">
        <f>SUM(H11,H15)</f>
        <v>3545000</v>
      </c>
      <c r="I10" s="166">
        <f>SUM(I11,I15)</f>
        <v>1870000</v>
      </c>
    </row>
    <row r="11" spans="1:9" ht="22.5" customHeight="1">
      <c r="A11" s="167"/>
      <c r="B11" s="168" t="s">
        <v>230</v>
      </c>
      <c r="C11" s="167"/>
      <c r="D11" s="167"/>
      <c r="E11" s="167"/>
      <c r="F11" s="167"/>
      <c r="G11" s="167" t="s">
        <v>99</v>
      </c>
      <c r="H11" s="169">
        <f>SUM(H12:H14)</f>
        <v>0</v>
      </c>
      <c r="I11" s="169">
        <f>SUM(I12:I14)</f>
        <v>0</v>
      </c>
    </row>
    <row r="12" spans="1:9" ht="21" customHeight="1">
      <c r="A12" s="167"/>
      <c r="B12" s="168" t="s">
        <v>229</v>
      </c>
      <c r="C12" s="167"/>
      <c r="D12" s="167"/>
      <c r="E12" s="167"/>
      <c r="F12" s="167"/>
      <c r="G12" s="170" t="s">
        <v>10</v>
      </c>
      <c r="H12" s="169"/>
      <c r="I12" s="169"/>
    </row>
    <row r="13" spans="1:9" ht="11.25" customHeight="1">
      <c r="A13" s="167"/>
      <c r="B13" s="305" t="s">
        <v>252</v>
      </c>
      <c r="C13" s="167"/>
      <c r="D13" s="167"/>
      <c r="E13" s="167"/>
      <c r="F13" s="167"/>
      <c r="G13" s="170" t="s">
        <v>11</v>
      </c>
      <c r="H13" s="169"/>
      <c r="I13" s="169"/>
    </row>
    <row r="14" spans="1:9" ht="21">
      <c r="A14" s="167"/>
      <c r="B14" s="306"/>
      <c r="C14" s="167"/>
      <c r="D14" s="167"/>
      <c r="E14" s="167"/>
      <c r="F14" s="167"/>
      <c r="G14" s="171" t="s">
        <v>12</v>
      </c>
      <c r="H14" s="169"/>
      <c r="I14" s="169"/>
    </row>
    <row r="15" spans="1:9" ht="12.75">
      <c r="A15" s="167"/>
      <c r="B15" s="306"/>
      <c r="C15" s="167"/>
      <c r="D15" s="167"/>
      <c r="E15" s="167"/>
      <c r="F15" s="167"/>
      <c r="G15" s="167" t="s">
        <v>98</v>
      </c>
      <c r="H15" s="169">
        <f>SUM(H16,H18)</f>
        <v>3545000</v>
      </c>
      <c r="I15" s="169">
        <f>SUM(I16:I18)</f>
        <v>1870000</v>
      </c>
    </row>
    <row r="16" spans="1:9" ht="12.75">
      <c r="A16" s="167"/>
      <c r="B16" s="306"/>
      <c r="C16" s="167"/>
      <c r="D16" s="167"/>
      <c r="E16" s="167"/>
      <c r="F16" s="167"/>
      <c r="G16" s="170" t="s">
        <v>10</v>
      </c>
      <c r="H16" s="169">
        <v>1160329</v>
      </c>
      <c r="I16" s="169">
        <v>741579</v>
      </c>
    </row>
    <row r="17" spans="1:9" ht="12.75">
      <c r="A17" s="167"/>
      <c r="B17" s="306"/>
      <c r="C17" s="167"/>
      <c r="D17" s="167"/>
      <c r="E17" s="167"/>
      <c r="F17" s="167"/>
      <c r="G17" s="170" t="s">
        <v>11</v>
      </c>
      <c r="H17" s="169"/>
      <c r="I17" s="169"/>
    </row>
    <row r="18" spans="1:9" ht="21">
      <c r="A18" s="167"/>
      <c r="B18" s="306"/>
      <c r="C18" s="167"/>
      <c r="D18" s="167"/>
      <c r="E18" s="167"/>
      <c r="F18" s="167"/>
      <c r="G18" s="171" t="s">
        <v>12</v>
      </c>
      <c r="H18" s="169">
        <v>2384671</v>
      </c>
      <c r="I18" s="169">
        <v>1128421</v>
      </c>
    </row>
    <row r="19" spans="1:9" ht="21">
      <c r="A19" s="167"/>
      <c r="B19" s="306"/>
      <c r="C19" s="167"/>
      <c r="D19" s="167"/>
      <c r="E19" s="167"/>
      <c r="F19" s="167"/>
      <c r="G19" s="168" t="s">
        <v>97</v>
      </c>
      <c r="H19" s="169">
        <v>1128421</v>
      </c>
      <c r="I19" s="169">
        <v>1128421</v>
      </c>
    </row>
    <row r="20" spans="1:9" ht="14.25" customHeight="1">
      <c r="A20" s="164" t="s">
        <v>48</v>
      </c>
      <c r="B20" s="165" t="s">
        <v>25</v>
      </c>
      <c r="C20" s="164">
        <v>2013</v>
      </c>
      <c r="D20" s="165" t="s">
        <v>2</v>
      </c>
      <c r="E20" s="218">
        <v>10</v>
      </c>
      <c r="F20" s="219">
        <v>1041</v>
      </c>
      <c r="G20" s="164" t="s">
        <v>9</v>
      </c>
      <c r="H20" s="166">
        <f>SUM(H21,H25)</f>
        <v>320529</v>
      </c>
      <c r="I20" s="166">
        <f>SUM(I21,I25)</f>
        <v>320529</v>
      </c>
    </row>
    <row r="21" spans="1:9" ht="10.5" customHeight="1">
      <c r="A21" s="167"/>
      <c r="B21" s="168" t="s">
        <v>266</v>
      </c>
      <c r="C21" s="167"/>
      <c r="D21" s="167"/>
      <c r="E21" s="167"/>
      <c r="F21" s="167"/>
      <c r="G21" s="167" t="s">
        <v>99</v>
      </c>
      <c r="H21" s="169">
        <f>SUM(H22:H24)</f>
        <v>0</v>
      </c>
      <c r="I21" s="169">
        <f>SUM(I22:I24)</f>
        <v>0</v>
      </c>
    </row>
    <row r="22" spans="1:9" ht="42">
      <c r="A22" s="167"/>
      <c r="B22" s="168" t="s">
        <v>268</v>
      </c>
      <c r="C22" s="167"/>
      <c r="D22" s="167"/>
      <c r="E22" s="167"/>
      <c r="F22" s="167"/>
      <c r="G22" s="170" t="s">
        <v>10</v>
      </c>
      <c r="H22" s="169"/>
      <c r="I22" s="169"/>
    </row>
    <row r="23" spans="1:9" ht="11.25" customHeight="1">
      <c r="A23" s="167"/>
      <c r="B23" s="305"/>
      <c r="C23" s="167"/>
      <c r="D23" s="167"/>
      <c r="E23" s="167"/>
      <c r="F23" s="167"/>
      <c r="G23" s="170" t="s">
        <v>11</v>
      </c>
      <c r="H23" s="169"/>
      <c r="I23" s="169"/>
    </row>
    <row r="24" spans="1:9" ht="21">
      <c r="A24" s="167"/>
      <c r="B24" s="306"/>
      <c r="C24" s="167"/>
      <c r="D24" s="167"/>
      <c r="E24" s="167"/>
      <c r="F24" s="167"/>
      <c r="G24" s="171" t="s">
        <v>12</v>
      </c>
      <c r="H24" s="169"/>
      <c r="I24" s="169"/>
    </row>
    <row r="25" spans="1:9" ht="12.75">
      <c r="A25" s="167"/>
      <c r="B25" s="306"/>
      <c r="C25" s="167"/>
      <c r="D25" s="167"/>
      <c r="E25" s="167"/>
      <c r="F25" s="167"/>
      <c r="G25" s="167" t="s">
        <v>98</v>
      </c>
      <c r="H25" s="169">
        <f>SUM(H26,H28)</f>
        <v>320529</v>
      </c>
      <c r="I25" s="169">
        <f>SUM(I26:I28)</f>
        <v>320529</v>
      </c>
    </row>
    <row r="26" spans="1:9" ht="12.75">
      <c r="A26" s="167"/>
      <c r="B26" s="306"/>
      <c r="C26" s="167"/>
      <c r="D26" s="167"/>
      <c r="E26" s="167"/>
      <c r="F26" s="167"/>
      <c r="G26" s="170" t="s">
        <v>10</v>
      </c>
      <c r="H26" s="169">
        <v>112055</v>
      </c>
      <c r="I26" s="169">
        <v>112055</v>
      </c>
    </row>
    <row r="27" spans="1:9" ht="12.75">
      <c r="A27" s="167"/>
      <c r="B27" s="306"/>
      <c r="C27" s="167"/>
      <c r="D27" s="167"/>
      <c r="E27" s="167"/>
      <c r="F27" s="167"/>
      <c r="G27" s="170" t="s">
        <v>11</v>
      </c>
      <c r="H27" s="169"/>
      <c r="I27" s="169"/>
    </row>
    <row r="28" spans="1:9" ht="21">
      <c r="A28" s="167"/>
      <c r="B28" s="306"/>
      <c r="C28" s="167"/>
      <c r="D28" s="167"/>
      <c r="E28" s="167"/>
      <c r="F28" s="167"/>
      <c r="G28" s="171" t="s">
        <v>12</v>
      </c>
      <c r="H28" s="169">
        <v>208474</v>
      </c>
      <c r="I28" s="169">
        <v>208474</v>
      </c>
    </row>
    <row r="29" spans="1:9" ht="21">
      <c r="A29" s="167"/>
      <c r="B29" s="306"/>
      <c r="C29" s="167"/>
      <c r="D29" s="167"/>
      <c r="E29" s="167"/>
      <c r="F29" s="167"/>
      <c r="G29" s="168" t="s">
        <v>97</v>
      </c>
      <c r="H29" s="169"/>
      <c r="I29" s="169"/>
    </row>
    <row r="30" spans="1:9" ht="14.25" customHeight="1">
      <c r="A30" s="164" t="s">
        <v>49</v>
      </c>
      <c r="B30" s="165" t="s">
        <v>25</v>
      </c>
      <c r="C30" s="164">
        <v>2013</v>
      </c>
      <c r="D30" s="165" t="s">
        <v>2</v>
      </c>
      <c r="E30" s="218">
        <v>10</v>
      </c>
      <c r="F30" s="219">
        <v>1041</v>
      </c>
      <c r="G30" s="164" t="s">
        <v>9</v>
      </c>
      <c r="H30" s="166">
        <f>SUM(H31,H35)</f>
        <v>111000</v>
      </c>
      <c r="I30" s="166">
        <f>SUM(I31,I35)</f>
        <v>111000</v>
      </c>
    </row>
    <row r="31" spans="1:9" ht="10.5" customHeight="1">
      <c r="A31" s="167"/>
      <c r="B31" s="168" t="s">
        <v>266</v>
      </c>
      <c r="C31" s="167"/>
      <c r="D31" s="167"/>
      <c r="E31" s="167"/>
      <c r="F31" s="167"/>
      <c r="G31" s="167" t="s">
        <v>99</v>
      </c>
      <c r="H31" s="169">
        <f>SUM(H32:H34)</f>
        <v>0</v>
      </c>
      <c r="I31" s="169">
        <f>SUM(I32:I34)</f>
        <v>0</v>
      </c>
    </row>
    <row r="32" spans="1:9" ht="31.5">
      <c r="A32" s="167"/>
      <c r="B32" s="168" t="s">
        <v>269</v>
      </c>
      <c r="C32" s="167"/>
      <c r="D32" s="167"/>
      <c r="E32" s="167"/>
      <c r="F32" s="167"/>
      <c r="G32" s="170" t="s">
        <v>10</v>
      </c>
      <c r="H32" s="169"/>
      <c r="I32" s="169"/>
    </row>
    <row r="33" spans="1:9" ht="11.25" customHeight="1">
      <c r="A33" s="167"/>
      <c r="B33" s="305"/>
      <c r="C33" s="167"/>
      <c r="D33" s="167"/>
      <c r="E33" s="167"/>
      <c r="F33" s="167"/>
      <c r="G33" s="170" t="s">
        <v>11</v>
      </c>
      <c r="H33" s="169"/>
      <c r="I33" s="169"/>
    </row>
    <row r="34" spans="1:9" ht="21">
      <c r="A34" s="167"/>
      <c r="B34" s="306"/>
      <c r="C34" s="167"/>
      <c r="D34" s="167"/>
      <c r="E34" s="167"/>
      <c r="F34" s="167"/>
      <c r="G34" s="171" t="s">
        <v>12</v>
      </c>
      <c r="H34" s="169"/>
      <c r="I34" s="169"/>
    </row>
    <row r="35" spans="1:9" ht="12.75">
      <c r="A35" s="167"/>
      <c r="B35" s="306"/>
      <c r="C35" s="167"/>
      <c r="D35" s="167"/>
      <c r="E35" s="167"/>
      <c r="F35" s="167"/>
      <c r="G35" s="167" t="s">
        <v>98</v>
      </c>
      <c r="H35" s="169">
        <f>SUM(H36,H38)</f>
        <v>111000</v>
      </c>
      <c r="I35" s="169">
        <f>SUM(I36:I38)</f>
        <v>111000</v>
      </c>
    </row>
    <row r="36" spans="1:9" ht="12.75">
      <c r="A36" s="167"/>
      <c r="B36" s="306"/>
      <c r="C36" s="167"/>
      <c r="D36" s="167"/>
      <c r="E36" s="167"/>
      <c r="F36" s="167"/>
      <c r="G36" s="170" t="s">
        <v>10</v>
      </c>
      <c r="H36" s="169">
        <v>38805</v>
      </c>
      <c r="I36" s="169">
        <v>38805</v>
      </c>
    </row>
    <row r="37" spans="1:9" ht="12.75">
      <c r="A37" s="167"/>
      <c r="B37" s="306"/>
      <c r="C37" s="167"/>
      <c r="D37" s="167"/>
      <c r="E37" s="167"/>
      <c r="F37" s="167"/>
      <c r="G37" s="170" t="s">
        <v>11</v>
      </c>
      <c r="H37" s="169"/>
      <c r="I37" s="169"/>
    </row>
    <row r="38" spans="1:9" ht="21">
      <c r="A38" s="167"/>
      <c r="B38" s="306"/>
      <c r="C38" s="167"/>
      <c r="D38" s="167"/>
      <c r="E38" s="167"/>
      <c r="F38" s="167"/>
      <c r="G38" s="171" t="s">
        <v>12</v>
      </c>
      <c r="H38" s="169">
        <v>72195</v>
      </c>
      <c r="I38" s="169">
        <v>72195</v>
      </c>
    </row>
    <row r="39" spans="1:9" ht="21">
      <c r="A39" s="167"/>
      <c r="B39" s="306"/>
      <c r="C39" s="167"/>
      <c r="D39" s="167"/>
      <c r="E39" s="167"/>
      <c r="F39" s="167"/>
      <c r="G39" s="168" t="s">
        <v>97</v>
      </c>
      <c r="H39" s="169"/>
      <c r="I39" s="169"/>
    </row>
    <row r="40" spans="1:9" s="179" customFormat="1" ht="20.25" customHeight="1">
      <c r="A40" s="197" t="s">
        <v>41</v>
      </c>
      <c r="B40" s="198" t="s">
        <v>26</v>
      </c>
      <c r="C40" s="197" t="s">
        <v>267</v>
      </c>
      <c r="D40" s="198" t="s">
        <v>2</v>
      </c>
      <c r="E40" s="197">
        <v>720</v>
      </c>
      <c r="F40" s="197">
        <v>72095</v>
      </c>
      <c r="G40" s="197" t="s">
        <v>9</v>
      </c>
      <c r="H40" s="199">
        <f>SUM(H41,H45)</f>
        <v>84967.66</v>
      </c>
      <c r="I40" s="199">
        <f>SUM(I41,I45)</f>
        <v>84967.66</v>
      </c>
    </row>
    <row r="41" spans="1:9" s="179" customFormat="1" ht="24" customHeight="1">
      <c r="A41" s="180"/>
      <c r="B41" s="181" t="s">
        <v>108</v>
      </c>
      <c r="C41" s="180"/>
      <c r="D41" s="181"/>
      <c r="E41" s="180"/>
      <c r="F41" s="180"/>
      <c r="G41" s="180" t="s">
        <v>99</v>
      </c>
      <c r="H41" s="182">
        <f>SUM(H42:H44)</f>
        <v>0</v>
      </c>
      <c r="I41" s="182">
        <f>SUM(I42:I44)</f>
        <v>0</v>
      </c>
    </row>
    <row r="42" spans="1:9" s="179" customFormat="1" ht="12" customHeight="1">
      <c r="A42" s="180"/>
      <c r="B42" s="181" t="s">
        <v>109</v>
      </c>
      <c r="C42" s="180"/>
      <c r="D42" s="181"/>
      <c r="E42" s="180"/>
      <c r="F42" s="180"/>
      <c r="G42" s="183" t="s">
        <v>10</v>
      </c>
      <c r="H42" s="182"/>
      <c r="I42" s="182"/>
    </row>
    <row r="43" spans="1:9" s="179" customFormat="1" ht="21.75" customHeight="1">
      <c r="A43" s="180"/>
      <c r="B43" s="181" t="s">
        <v>128</v>
      </c>
      <c r="C43" s="180"/>
      <c r="D43" s="181"/>
      <c r="E43" s="180"/>
      <c r="F43" s="180"/>
      <c r="G43" s="183" t="s">
        <v>11</v>
      </c>
      <c r="H43" s="182"/>
      <c r="I43" s="182"/>
    </row>
    <row r="44" spans="1:9" s="179" customFormat="1" ht="23.25" customHeight="1">
      <c r="A44" s="200"/>
      <c r="B44" s="200"/>
      <c r="C44" s="200"/>
      <c r="D44" s="200"/>
      <c r="E44" s="200"/>
      <c r="F44" s="200"/>
      <c r="G44" s="184" t="s">
        <v>12</v>
      </c>
      <c r="H44" s="182"/>
      <c r="I44" s="182"/>
    </row>
    <row r="45" spans="1:9" s="179" customFormat="1" ht="12.75">
      <c r="A45" s="180"/>
      <c r="B45" s="180"/>
      <c r="C45" s="180"/>
      <c r="D45" s="180"/>
      <c r="E45" s="180"/>
      <c r="F45" s="180"/>
      <c r="G45" s="180" t="s">
        <v>98</v>
      </c>
      <c r="H45" s="182">
        <f>SUM(H46:H48)</f>
        <v>84967.66</v>
      </c>
      <c r="I45" s="182">
        <f>SUM(I46:I48)</f>
        <v>84967.66</v>
      </c>
    </row>
    <row r="46" spans="1:9" s="179" customFormat="1" ht="12.75" customHeight="1">
      <c r="A46" s="180"/>
      <c r="B46" s="180"/>
      <c r="C46" s="180"/>
      <c r="D46" s="180"/>
      <c r="E46" s="180"/>
      <c r="F46" s="180"/>
      <c r="G46" s="183" t="s">
        <v>10</v>
      </c>
      <c r="H46" s="182">
        <v>19882.69</v>
      </c>
      <c r="I46" s="182">
        <v>19882.69</v>
      </c>
    </row>
    <row r="47" spans="1:9" s="179" customFormat="1" ht="13.5" customHeight="1">
      <c r="A47" s="180"/>
      <c r="B47" s="180"/>
      <c r="C47" s="180"/>
      <c r="D47" s="180"/>
      <c r="E47" s="180"/>
      <c r="F47" s="180"/>
      <c r="G47" s="183" t="s">
        <v>11</v>
      </c>
      <c r="H47" s="182"/>
      <c r="I47" s="182"/>
    </row>
    <row r="48" spans="1:9" s="179" customFormat="1" ht="21" customHeight="1">
      <c r="A48" s="180"/>
      <c r="B48" s="180"/>
      <c r="C48" s="180"/>
      <c r="D48" s="180"/>
      <c r="E48" s="180"/>
      <c r="F48" s="180"/>
      <c r="G48" s="184" t="s">
        <v>12</v>
      </c>
      <c r="H48" s="182">
        <v>65084.97</v>
      </c>
      <c r="I48" s="182">
        <v>65084.97</v>
      </c>
    </row>
    <row r="49" spans="1:9" s="179" customFormat="1" ht="20.25" customHeight="1">
      <c r="A49" s="180"/>
      <c r="B49" s="180"/>
      <c r="C49" s="180"/>
      <c r="D49" s="180"/>
      <c r="E49" s="180"/>
      <c r="F49" s="180"/>
      <c r="G49" s="181" t="s">
        <v>97</v>
      </c>
      <c r="H49" s="182"/>
      <c r="I49" s="182"/>
    </row>
    <row r="50" spans="1:9" s="179" customFormat="1" ht="22.5" customHeight="1">
      <c r="A50" s="197" t="s">
        <v>51</v>
      </c>
      <c r="B50" s="198" t="s">
        <v>26</v>
      </c>
      <c r="C50" s="197" t="s">
        <v>267</v>
      </c>
      <c r="D50" s="198" t="s">
        <v>2</v>
      </c>
      <c r="E50" s="197">
        <v>720</v>
      </c>
      <c r="F50" s="197">
        <v>72095</v>
      </c>
      <c r="G50" s="197" t="s">
        <v>9</v>
      </c>
      <c r="H50" s="199">
        <f>SUM(H51,H55)</f>
        <v>88286.2</v>
      </c>
      <c r="I50" s="199">
        <f>SUM(I51,I55)</f>
        <v>79746.2</v>
      </c>
    </row>
    <row r="51" spans="1:9" s="179" customFormat="1" ht="21.75" customHeight="1">
      <c r="A51" s="180"/>
      <c r="B51" s="181" t="s">
        <v>108</v>
      </c>
      <c r="C51" s="180"/>
      <c r="D51" s="181"/>
      <c r="E51" s="180"/>
      <c r="F51" s="180"/>
      <c r="G51" s="180" t="s">
        <v>99</v>
      </c>
      <c r="H51" s="182">
        <f>SUM(H52:H54)</f>
        <v>0</v>
      </c>
      <c r="I51" s="182">
        <f>SUM(I52:I54)</f>
        <v>0</v>
      </c>
    </row>
    <row r="52" spans="1:9" s="179" customFormat="1" ht="12" customHeight="1">
      <c r="A52" s="180"/>
      <c r="B52" s="181" t="s">
        <v>109</v>
      </c>
      <c r="C52" s="180"/>
      <c r="D52" s="181"/>
      <c r="E52" s="180"/>
      <c r="F52" s="180"/>
      <c r="G52" s="183" t="s">
        <v>10</v>
      </c>
      <c r="H52" s="182"/>
      <c r="I52" s="182"/>
    </row>
    <row r="53" spans="1:9" s="179" customFormat="1" ht="21">
      <c r="A53" s="180"/>
      <c r="B53" s="181" t="s">
        <v>110</v>
      </c>
      <c r="C53" s="200"/>
      <c r="D53" s="181"/>
      <c r="E53" s="180"/>
      <c r="F53" s="180"/>
      <c r="G53" s="183" t="s">
        <v>11</v>
      </c>
      <c r="H53" s="182"/>
      <c r="I53" s="182"/>
    </row>
    <row r="54" spans="1:9" s="179" customFormat="1" ht="21" customHeight="1">
      <c r="A54" s="200"/>
      <c r="B54" s="200"/>
      <c r="C54" s="200"/>
      <c r="D54" s="200"/>
      <c r="E54" s="200"/>
      <c r="F54" s="200"/>
      <c r="G54" s="184" t="s">
        <v>12</v>
      </c>
      <c r="H54" s="182"/>
      <c r="I54" s="182"/>
    </row>
    <row r="55" spans="1:9" s="179" customFormat="1" ht="12.75">
      <c r="A55" s="180"/>
      <c r="B55" s="200"/>
      <c r="C55" s="200"/>
      <c r="D55" s="180"/>
      <c r="E55" s="200"/>
      <c r="F55" s="180"/>
      <c r="G55" s="180" t="s">
        <v>98</v>
      </c>
      <c r="H55" s="201">
        <f>SUM(H56:H58)</f>
        <v>88286.2</v>
      </c>
      <c r="I55" s="182">
        <f>SUM(I56:I58)</f>
        <v>79746.2</v>
      </c>
    </row>
    <row r="56" spans="1:9" s="179" customFormat="1" ht="12.75">
      <c r="A56" s="180"/>
      <c r="B56" s="200"/>
      <c r="C56" s="200"/>
      <c r="D56" s="200"/>
      <c r="E56" s="180"/>
      <c r="F56" s="180"/>
      <c r="G56" s="202" t="s">
        <v>10</v>
      </c>
      <c r="H56" s="201">
        <v>22476.23</v>
      </c>
      <c r="I56" s="182">
        <v>13936.23</v>
      </c>
    </row>
    <row r="57" spans="1:9" s="179" customFormat="1" ht="12.75">
      <c r="A57" s="200"/>
      <c r="B57" s="200"/>
      <c r="C57" s="200"/>
      <c r="D57" s="200"/>
      <c r="E57" s="180"/>
      <c r="F57" s="200"/>
      <c r="G57" s="202" t="s">
        <v>11</v>
      </c>
      <c r="H57" s="201"/>
      <c r="I57" s="182"/>
    </row>
    <row r="58" spans="1:9" s="179" customFormat="1" ht="21">
      <c r="A58" s="200"/>
      <c r="B58" s="200"/>
      <c r="C58" s="200"/>
      <c r="D58" s="200"/>
      <c r="E58" s="180"/>
      <c r="F58" s="200"/>
      <c r="G58" s="203" t="s">
        <v>12</v>
      </c>
      <c r="H58" s="201">
        <v>65809.97</v>
      </c>
      <c r="I58" s="182">
        <v>65809.97</v>
      </c>
    </row>
    <row r="59" spans="1:9" s="179" customFormat="1" ht="21">
      <c r="A59" s="200"/>
      <c r="B59" s="200"/>
      <c r="C59" s="200"/>
      <c r="D59" s="200"/>
      <c r="E59" s="180"/>
      <c r="F59" s="200"/>
      <c r="G59" s="204" t="s">
        <v>97</v>
      </c>
      <c r="H59" s="201"/>
      <c r="I59" s="182"/>
    </row>
    <row r="60" spans="1:9" ht="12" customHeight="1">
      <c r="A60" s="164" t="s">
        <v>54</v>
      </c>
      <c r="B60" s="165" t="s">
        <v>20</v>
      </c>
      <c r="C60" s="164" t="s">
        <v>21</v>
      </c>
      <c r="D60" s="165" t="s">
        <v>22</v>
      </c>
      <c r="E60" s="164">
        <v>853</v>
      </c>
      <c r="F60" s="164">
        <v>85395</v>
      </c>
      <c r="G60" s="164" t="s">
        <v>9</v>
      </c>
      <c r="H60" s="166">
        <f>SUM(H61,H65)</f>
        <v>861823.61</v>
      </c>
      <c r="I60" s="166">
        <f>SUM(I61,I65)</f>
        <v>186800</v>
      </c>
    </row>
    <row r="61" spans="1:9" ht="12.75" customHeight="1">
      <c r="A61" s="167"/>
      <c r="B61" s="168" t="s">
        <v>23</v>
      </c>
      <c r="C61" s="167"/>
      <c r="D61" s="168"/>
      <c r="E61" s="167"/>
      <c r="F61" s="167"/>
      <c r="G61" s="167" t="s">
        <v>99</v>
      </c>
      <c r="H61" s="169">
        <f>SUM(H62:H64)</f>
        <v>845059.71</v>
      </c>
      <c r="I61" s="169">
        <f>SUM(I62:I64)</f>
        <v>186800</v>
      </c>
    </row>
    <row r="62" spans="1:9" ht="32.25" customHeight="1">
      <c r="A62" s="167"/>
      <c r="B62" s="168" t="s">
        <v>90</v>
      </c>
      <c r="C62" s="167"/>
      <c r="D62" s="168"/>
      <c r="E62" s="167"/>
      <c r="F62" s="167"/>
      <c r="G62" s="170" t="s">
        <v>10</v>
      </c>
      <c r="H62" s="169">
        <v>93717.8</v>
      </c>
      <c r="I62" s="169">
        <v>19614</v>
      </c>
    </row>
    <row r="63" spans="1:9" ht="21.75" customHeight="1">
      <c r="A63" s="167"/>
      <c r="B63" s="168" t="s">
        <v>24</v>
      </c>
      <c r="C63" s="167"/>
      <c r="D63" s="168"/>
      <c r="E63" s="167"/>
      <c r="F63" s="167"/>
      <c r="G63" s="170" t="s">
        <v>11</v>
      </c>
      <c r="H63" s="169">
        <v>35794.82</v>
      </c>
      <c r="I63" s="169">
        <v>8406</v>
      </c>
    </row>
    <row r="64" spans="1:9" ht="22.5" customHeight="1">
      <c r="A64" s="167"/>
      <c r="B64" s="174"/>
      <c r="C64" s="167"/>
      <c r="D64" s="167"/>
      <c r="E64" s="167"/>
      <c r="F64" s="167"/>
      <c r="G64" s="171" t="s">
        <v>12</v>
      </c>
      <c r="H64" s="169">
        <v>715547.09</v>
      </c>
      <c r="I64" s="169">
        <v>158780</v>
      </c>
    </row>
    <row r="65" spans="1:9" ht="12.75" customHeight="1">
      <c r="A65" s="167"/>
      <c r="B65" s="167"/>
      <c r="C65" s="167"/>
      <c r="D65" s="167"/>
      <c r="E65" s="167"/>
      <c r="F65" s="167"/>
      <c r="G65" s="167" t="s">
        <v>98</v>
      </c>
      <c r="H65" s="169">
        <f>SUM(H66:H68)</f>
        <v>16763.9</v>
      </c>
      <c r="I65" s="169">
        <f>SUM(I66:I68)</f>
        <v>0</v>
      </c>
    </row>
    <row r="66" spans="1:9" ht="12.75">
      <c r="A66" s="167"/>
      <c r="B66" s="167"/>
      <c r="C66" s="167"/>
      <c r="D66" s="167"/>
      <c r="E66" s="167"/>
      <c r="F66" s="167"/>
      <c r="G66" s="170" t="s">
        <v>10</v>
      </c>
      <c r="H66" s="169"/>
      <c r="I66" s="169"/>
    </row>
    <row r="67" spans="1:9" ht="12.75">
      <c r="A67" s="167"/>
      <c r="B67" s="167"/>
      <c r="C67" s="167"/>
      <c r="D67" s="167"/>
      <c r="E67" s="167"/>
      <c r="F67" s="167"/>
      <c r="G67" s="170" t="s">
        <v>11</v>
      </c>
      <c r="H67" s="169">
        <v>2514.58</v>
      </c>
      <c r="I67" s="169"/>
    </row>
    <row r="68" spans="1:9" ht="21">
      <c r="A68" s="167"/>
      <c r="B68" s="167"/>
      <c r="C68" s="167"/>
      <c r="D68" s="167"/>
      <c r="E68" s="167"/>
      <c r="F68" s="167"/>
      <c r="G68" s="171" t="s">
        <v>12</v>
      </c>
      <c r="H68" s="169">
        <v>14249.32</v>
      </c>
      <c r="I68" s="169"/>
    </row>
    <row r="69" spans="1:9" ht="21.75" customHeight="1">
      <c r="A69" s="175"/>
      <c r="B69" s="175"/>
      <c r="C69" s="175"/>
      <c r="D69" s="175"/>
      <c r="E69" s="175"/>
      <c r="F69" s="175"/>
      <c r="G69" s="176" t="s">
        <v>97</v>
      </c>
      <c r="H69" s="177"/>
      <c r="I69" s="178"/>
    </row>
    <row r="70" spans="1:9" s="110" customFormat="1" ht="12.75" customHeight="1">
      <c r="A70" s="180" t="s">
        <v>235</v>
      </c>
      <c r="B70" s="181" t="s">
        <v>20</v>
      </c>
      <c r="C70" s="180" t="s">
        <v>232</v>
      </c>
      <c r="D70" s="181" t="s">
        <v>2</v>
      </c>
      <c r="E70" s="180">
        <v>853</v>
      </c>
      <c r="F70" s="180">
        <v>85395</v>
      </c>
      <c r="G70" s="180" t="s">
        <v>9</v>
      </c>
      <c r="H70" s="182">
        <f>SUM(H71)</f>
        <v>29280</v>
      </c>
      <c r="I70" s="182">
        <f>SUM(I71)</f>
        <v>14640</v>
      </c>
    </row>
    <row r="71" spans="1:9" s="110" customFormat="1" ht="11.25" customHeight="1">
      <c r="A71" s="180"/>
      <c r="B71" s="181" t="s">
        <v>231</v>
      </c>
      <c r="C71" s="180"/>
      <c r="D71" s="181"/>
      <c r="E71" s="180"/>
      <c r="F71" s="180"/>
      <c r="G71" s="180" t="s">
        <v>99</v>
      </c>
      <c r="H71" s="182">
        <f>SUM(H72:H74)</f>
        <v>29280</v>
      </c>
      <c r="I71" s="182">
        <f>SUM(I72:I74)</f>
        <v>14640</v>
      </c>
    </row>
    <row r="72" spans="1:9" s="110" customFormat="1" ht="12.75" customHeight="1">
      <c r="A72" s="180"/>
      <c r="B72" s="227" t="s">
        <v>234</v>
      </c>
      <c r="C72" s="180"/>
      <c r="D72" s="181"/>
      <c r="E72" s="180"/>
      <c r="F72" s="180"/>
      <c r="G72" s="183" t="s">
        <v>10</v>
      </c>
      <c r="H72" s="182"/>
      <c r="I72" s="182"/>
    </row>
    <row r="73" spans="1:9" s="110" customFormat="1" ht="12.75" customHeight="1">
      <c r="A73" s="180"/>
      <c r="B73" s="228"/>
      <c r="C73" s="180"/>
      <c r="D73" s="181"/>
      <c r="E73" s="180"/>
      <c r="F73" s="180"/>
      <c r="G73" s="183" t="s">
        <v>11</v>
      </c>
      <c r="H73" s="182">
        <v>4392</v>
      </c>
      <c r="I73" s="182">
        <v>2196</v>
      </c>
    </row>
    <row r="74" spans="1:9" s="110" customFormat="1" ht="19.5" customHeight="1">
      <c r="A74" s="180"/>
      <c r="B74" s="228"/>
      <c r="C74" s="180"/>
      <c r="D74" s="180"/>
      <c r="E74" s="180"/>
      <c r="F74" s="180"/>
      <c r="G74" s="184" t="s">
        <v>12</v>
      </c>
      <c r="H74" s="182">
        <v>24888</v>
      </c>
      <c r="I74" s="182">
        <v>12444</v>
      </c>
    </row>
    <row r="75" spans="1:9" ht="11.25" customHeight="1">
      <c r="A75" s="167"/>
      <c r="B75" s="181" t="s">
        <v>233</v>
      </c>
      <c r="C75" s="167"/>
      <c r="D75" s="167"/>
      <c r="E75" s="167"/>
      <c r="F75" s="167"/>
      <c r="G75" s="167" t="s">
        <v>98</v>
      </c>
      <c r="H75" s="169">
        <v>0</v>
      </c>
      <c r="I75" s="169">
        <f>SUM(I76:I78)</f>
        <v>0</v>
      </c>
    </row>
    <row r="76" spans="1:9" ht="12.75">
      <c r="A76" s="167"/>
      <c r="B76" s="167"/>
      <c r="C76" s="167"/>
      <c r="D76" s="167"/>
      <c r="E76" s="167"/>
      <c r="F76" s="167"/>
      <c r="G76" s="170" t="s">
        <v>10</v>
      </c>
      <c r="H76" s="169"/>
      <c r="I76" s="169"/>
    </row>
    <row r="77" spans="1:9" ht="12.75">
      <c r="A77" s="167"/>
      <c r="B77" s="167"/>
      <c r="C77" s="167"/>
      <c r="D77" s="167"/>
      <c r="E77" s="167"/>
      <c r="F77" s="167"/>
      <c r="G77" s="170" t="s">
        <v>11</v>
      </c>
      <c r="H77" s="169"/>
      <c r="I77" s="169"/>
    </row>
    <row r="78" spans="1:9" ht="21">
      <c r="A78" s="167"/>
      <c r="B78" s="167"/>
      <c r="C78" s="167"/>
      <c r="D78" s="167"/>
      <c r="E78" s="167"/>
      <c r="F78" s="167"/>
      <c r="G78" s="171" t="s">
        <v>12</v>
      </c>
      <c r="H78" s="169"/>
      <c r="I78" s="169"/>
    </row>
    <row r="79" spans="1:9" ht="27" customHeight="1">
      <c r="A79" s="211"/>
      <c r="B79" s="211"/>
      <c r="C79" s="211"/>
      <c r="D79" s="211"/>
      <c r="E79" s="211"/>
      <c r="F79" s="211"/>
      <c r="G79" s="212" t="s">
        <v>97</v>
      </c>
      <c r="H79" s="178"/>
      <c r="I79" s="178"/>
    </row>
    <row r="80" spans="1:9" s="110" customFormat="1" ht="12.75" customHeight="1">
      <c r="A80" s="180" t="s">
        <v>249</v>
      </c>
      <c r="B80" s="181" t="s">
        <v>20</v>
      </c>
      <c r="C80" s="180" t="s">
        <v>236</v>
      </c>
      <c r="D80" s="181" t="s">
        <v>2</v>
      </c>
      <c r="E80" s="180">
        <v>853</v>
      </c>
      <c r="F80" s="180">
        <v>85395</v>
      </c>
      <c r="G80" s="180" t="s">
        <v>9</v>
      </c>
      <c r="H80" s="182">
        <f>SUM(H81)</f>
        <v>152625</v>
      </c>
      <c r="I80" s="182">
        <f>SUM(I81)</f>
        <v>15600</v>
      </c>
    </row>
    <row r="81" spans="1:9" s="110" customFormat="1" ht="11.25" customHeight="1">
      <c r="A81" s="180"/>
      <c r="B81" s="181" t="s">
        <v>238</v>
      </c>
      <c r="C81" s="180"/>
      <c r="D81" s="181"/>
      <c r="E81" s="180"/>
      <c r="F81" s="180"/>
      <c r="G81" s="180" t="s">
        <v>99</v>
      </c>
      <c r="H81" s="182">
        <f>SUM(H82:H84)</f>
        <v>152625</v>
      </c>
      <c r="I81" s="182">
        <f>SUM(I82:I84)</f>
        <v>15600</v>
      </c>
    </row>
    <row r="82" spans="1:9" s="110" customFormat="1" ht="12.75" customHeight="1">
      <c r="A82" s="180"/>
      <c r="B82" s="227" t="s">
        <v>239</v>
      </c>
      <c r="C82" s="180"/>
      <c r="D82" s="181"/>
      <c r="E82" s="180"/>
      <c r="F82" s="180"/>
      <c r="G82" s="183" t="s">
        <v>10</v>
      </c>
      <c r="H82" s="182"/>
      <c r="I82" s="182"/>
    </row>
    <row r="83" spans="1:9" s="110" customFormat="1" ht="12.75" customHeight="1">
      <c r="A83" s="180"/>
      <c r="B83" s="228"/>
      <c r="C83" s="180"/>
      <c r="D83" s="181"/>
      <c r="E83" s="180"/>
      <c r="F83" s="180"/>
      <c r="G83" s="183" t="s">
        <v>11</v>
      </c>
      <c r="H83" s="182">
        <v>22893.75</v>
      </c>
      <c r="I83" s="182">
        <v>2340</v>
      </c>
    </row>
    <row r="84" spans="1:9" s="110" customFormat="1" ht="29.25" customHeight="1">
      <c r="A84" s="180"/>
      <c r="B84" s="228"/>
      <c r="C84" s="180"/>
      <c r="D84" s="180"/>
      <c r="E84" s="180"/>
      <c r="F84" s="180"/>
      <c r="G84" s="184" t="s">
        <v>12</v>
      </c>
      <c r="H84" s="182">
        <v>129731.25</v>
      </c>
      <c r="I84" s="182">
        <v>13260</v>
      </c>
    </row>
    <row r="85" spans="1:9" ht="11.25" customHeight="1">
      <c r="A85" s="167"/>
      <c r="B85" s="181" t="s">
        <v>237</v>
      </c>
      <c r="C85" s="167"/>
      <c r="D85" s="167"/>
      <c r="E85" s="167"/>
      <c r="F85" s="167"/>
      <c r="G85" s="167" t="s">
        <v>98</v>
      </c>
      <c r="H85" s="169">
        <v>0</v>
      </c>
      <c r="I85" s="169">
        <f>SUM(I86:I88)</f>
        <v>0</v>
      </c>
    </row>
    <row r="86" spans="1:9" ht="12.75">
      <c r="A86" s="167"/>
      <c r="B86" s="167"/>
      <c r="C86" s="167"/>
      <c r="D86" s="167"/>
      <c r="E86" s="167"/>
      <c r="F86" s="167"/>
      <c r="G86" s="170" t="s">
        <v>10</v>
      </c>
      <c r="H86" s="169"/>
      <c r="I86" s="169"/>
    </row>
    <row r="87" spans="1:9" ht="12.75">
      <c r="A87" s="167"/>
      <c r="B87" s="167"/>
      <c r="C87" s="167"/>
      <c r="D87" s="167"/>
      <c r="E87" s="167"/>
      <c r="F87" s="167"/>
      <c r="G87" s="170" t="s">
        <v>11</v>
      </c>
      <c r="H87" s="169"/>
      <c r="I87" s="169"/>
    </row>
    <row r="88" spans="1:9" ht="21">
      <c r="A88" s="167"/>
      <c r="B88" s="167"/>
      <c r="C88" s="167"/>
      <c r="D88" s="167"/>
      <c r="E88" s="167"/>
      <c r="F88" s="167"/>
      <c r="G88" s="171" t="s">
        <v>12</v>
      </c>
      <c r="H88" s="169"/>
      <c r="I88" s="169"/>
    </row>
    <row r="89" spans="1:9" ht="20.25" customHeight="1">
      <c r="A89" s="167"/>
      <c r="B89" s="167"/>
      <c r="C89" s="167"/>
      <c r="D89" s="167"/>
      <c r="E89" s="167"/>
      <c r="F89" s="167"/>
      <c r="G89" s="168" t="s">
        <v>97</v>
      </c>
      <c r="H89" s="169"/>
      <c r="I89" s="169"/>
    </row>
    <row r="90" spans="1:9" s="46" customFormat="1" ht="12" customHeight="1">
      <c r="A90" s="185"/>
      <c r="B90" s="188" t="s">
        <v>100</v>
      </c>
      <c r="C90" s="188"/>
      <c r="D90" s="188"/>
      <c r="E90" s="188"/>
      <c r="F90" s="188"/>
      <c r="G90" s="188"/>
      <c r="H90" s="189">
        <f aca="true" t="shared" si="0" ref="H90:I99">SUM(H10,H20,H30,H40,H50,H60,H70,H80)</f>
        <v>5193511.470000001</v>
      </c>
      <c r="I90" s="189">
        <f t="shared" si="0"/>
        <v>2683282.8600000003</v>
      </c>
    </row>
    <row r="91" spans="1:9" ht="11.25" customHeight="1">
      <c r="A91" s="186"/>
      <c r="B91" s="190" t="s">
        <v>99</v>
      </c>
      <c r="C91" s="190"/>
      <c r="D91" s="190"/>
      <c r="E91" s="190"/>
      <c r="F91" s="190"/>
      <c r="G91" s="190"/>
      <c r="H91" s="189">
        <f t="shared" si="0"/>
        <v>1026964.71</v>
      </c>
      <c r="I91" s="189">
        <f t="shared" si="0"/>
        <v>217040</v>
      </c>
    </row>
    <row r="92" spans="1:9" ht="12.75">
      <c r="A92" s="186"/>
      <c r="B92" s="191" t="s">
        <v>10</v>
      </c>
      <c r="C92" s="190"/>
      <c r="D92" s="190"/>
      <c r="E92" s="190"/>
      <c r="F92" s="190"/>
      <c r="G92" s="190"/>
      <c r="H92" s="189">
        <f t="shared" si="0"/>
        <v>93717.8</v>
      </c>
      <c r="I92" s="189">
        <f t="shared" si="0"/>
        <v>19614</v>
      </c>
    </row>
    <row r="93" spans="1:9" ht="12.75">
      <c r="A93" s="186"/>
      <c r="B93" s="191" t="s">
        <v>11</v>
      </c>
      <c r="C93" s="190"/>
      <c r="D93" s="190"/>
      <c r="E93" s="190"/>
      <c r="F93" s="190"/>
      <c r="G93" s="190"/>
      <c r="H93" s="189">
        <f t="shared" si="0"/>
        <v>63080.57</v>
      </c>
      <c r="I93" s="189">
        <f t="shared" si="0"/>
        <v>12942</v>
      </c>
    </row>
    <row r="94" spans="1:9" ht="12.75">
      <c r="A94" s="186"/>
      <c r="B94" s="192" t="s">
        <v>12</v>
      </c>
      <c r="C94" s="190"/>
      <c r="D94" s="190"/>
      <c r="E94" s="190"/>
      <c r="F94" s="190"/>
      <c r="G94" s="193"/>
      <c r="H94" s="189">
        <f t="shared" si="0"/>
        <v>870166.34</v>
      </c>
      <c r="I94" s="189">
        <f t="shared" si="0"/>
        <v>184484</v>
      </c>
    </row>
    <row r="95" spans="1:9" ht="12.75">
      <c r="A95" s="186"/>
      <c r="B95" s="190" t="s">
        <v>98</v>
      </c>
      <c r="C95" s="190"/>
      <c r="D95" s="190"/>
      <c r="E95" s="190"/>
      <c r="F95" s="190"/>
      <c r="G95" s="190"/>
      <c r="H95" s="189">
        <f t="shared" si="0"/>
        <v>4166546.7600000002</v>
      </c>
      <c r="I95" s="189">
        <f t="shared" si="0"/>
        <v>2466242.8600000003</v>
      </c>
    </row>
    <row r="96" spans="1:9" ht="12.75">
      <c r="A96" s="186"/>
      <c r="B96" s="191" t="s">
        <v>10</v>
      </c>
      <c r="C96" s="190"/>
      <c r="D96" s="190"/>
      <c r="E96" s="190"/>
      <c r="F96" s="190"/>
      <c r="G96" s="190"/>
      <c r="H96" s="189">
        <f t="shared" si="0"/>
        <v>1353547.92</v>
      </c>
      <c r="I96" s="189">
        <f t="shared" si="0"/>
        <v>926257.9199999999</v>
      </c>
    </row>
    <row r="97" spans="1:9" ht="12.75">
      <c r="A97" s="186"/>
      <c r="B97" s="191" t="s">
        <v>11</v>
      </c>
      <c r="C97" s="190"/>
      <c r="D97" s="190"/>
      <c r="E97" s="190"/>
      <c r="F97" s="190"/>
      <c r="G97" s="190"/>
      <c r="H97" s="189">
        <f t="shared" si="0"/>
        <v>2514.58</v>
      </c>
      <c r="I97" s="189">
        <f t="shared" si="0"/>
        <v>0</v>
      </c>
    </row>
    <row r="98" spans="1:9" ht="12.75">
      <c r="A98" s="186"/>
      <c r="B98" s="192" t="s">
        <v>12</v>
      </c>
      <c r="C98" s="190"/>
      <c r="D98" s="190"/>
      <c r="E98" s="190"/>
      <c r="F98" s="190"/>
      <c r="G98" s="190"/>
      <c r="H98" s="189">
        <f t="shared" si="0"/>
        <v>2810484.2600000002</v>
      </c>
      <c r="I98" s="189">
        <f t="shared" si="0"/>
        <v>1539984.94</v>
      </c>
    </row>
    <row r="99" spans="1:9" ht="22.5">
      <c r="A99" s="187"/>
      <c r="B99" s="194" t="s">
        <v>97</v>
      </c>
      <c r="C99" s="195"/>
      <c r="D99" s="195"/>
      <c r="E99" s="195"/>
      <c r="F99" s="195"/>
      <c r="G99" s="195"/>
      <c r="H99" s="196">
        <f t="shared" si="0"/>
        <v>1128421</v>
      </c>
      <c r="I99" s="196">
        <f t="shared" si="0"/>
        <v>1128421</v>
      </c>
    </row>
  </sheetData>
  <sheetProtection/>
  <mergeCells count="14">
    <mergeCell ref="D7:D8"/>
    <mergeCell ref="E7:E8"/>
    <mergeCell ref="F7:F8"/>
    <mergeCell ref="G7:H7"/>
    <mergeCell ref="B82:B84"/>
    <mergeCell ref="A5:I5"/>
    <mergeCell ref="I7:I8"/>
    <mergeCell ref="A7:A8"/>
    <mergeCell ref="B7:B8"/>
    <mergeCell ref="C7:C8"/>
    <mergeCell ref="B33:B39"/>
    <mergeCell ref="B72:B74"/>
    <mergeCell ref="B13:B19"/>
    <mergeCell ref="B23:B29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C1">
      <selection activeCell="D31" sqref="D31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52" customWidth="1"/>
    <col min="9" max="9" width="12.75390625" style="5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16" t="s">
        <v>279</v>
      </c>
      <c r="M1" s="316"/>
    </row>
    <row r="2" spans="12:13" ht="21" customHeight="1">
      <c r="L2" s="316"/>
      <c r="M2" s="316"/>
    </row>
    <row r="3" spans="12:13" ht="17.25" customHeight="1">
      <c r="L3" s="316"/>
      <c r="M3" s="316"/>
    </row>
    <row r="4" spans="1:13" ht="18">
      <c r="A4" s="292" t="s">
        <v>242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</row>
    <row r="5" spans="1:13" ht="10.5" customHeight="1">
      <c r="A5" s="6"/>
      <c r="B5" s="6"/>
      <c r="C5" s="6"/>
      <c r="D5" s="6"/>
      <c r="E5" s="6"/>
      <c r="F5" s="6"/>
      <c r="G5" s="6"/>
      <c r="H5" s="50"/>
      <c r="I5" s="50"/>
      <c r="J5" s="6"/>
      <c r="K5" s="6"/>
      <c r="L5" s="6"/>
      <c r="M5" s="4" t="s">
        <v>63</v>
      </c>
    </row>
    <row r="6" spans="1:13" s="104" customFormat="1" ht="19.5" customHeight="1">
      <c r="A6" s="314" t="s">
        <v>73</v>
      </c>
      <c r="B6" s="314" t="s">
        <v>42</v>
      </c>
      <c r="C6" s="314" t="s">
        <v>62</v>
      </c>
      <c r="D6" s="315" t="s">
        <v>89</v>
      </c>
      <c r="E6" s="315" t="s">
        <v>74</v>
      </c>
      <c r="F6" s="315" t="s">
        <v>79</v>
      </c>
      <c r="G6" s="315"/>
      <c r="H6" s="315"/>
      <c r="I6" s="315"/>
      <c r="J6" s="315"/>
      <c r="K6" s="315"/>
      <c r="L6" s="315"/>
      <c r="M6" s="315" t="s">
        <v>77</v>
      </c>
    </row>
    <row r="7" spans="1:13" s="104" customFormat="1" ht="19.5" customHeight="1">
      <c r="A7" s="314"/>
      <c r="B7" s="314"/>
      <c r="C7" s="314"/>
      <c r="D7" s="315"/>
      <c r="E7" s="315"/>
      <c r="F7" s="315" t="s">
        <v>147</v>
      </c>
      <c r="G7" s="315" t="s">
        <v>50</v>
      </c>
      <c r="H7" s="315"/>
      <c r="I7" s="315"/>
      <c r="J7" s="315"/>
      <c r="K7" s="315"/>
      <c r="L7" s="315"/>
      <c r="M7" s="315"/>
    </row>
    <row r="8" spans="1:13" s="104" customFormat="1" ht="22.5" customHeight="1">
      <c r="A8" s="314"/>
      <c r="B8" s="314"/>
      <c r="C8" s="314"/>
      <c r="D8" s="315"/>
      <c r="E8" s="315"/>
      <c r="F8" s="315"/>
      <c r="G8" s="315" t="s">
        <v>85</v>
      </c>
      <c r="H8" s="322" t="s">
        <v>80</v>
      </c>
      <c r="I8" s="105" t="s">
        <v>46</v>
      </c>
      <c r="J8" s="317" t="s">
        <v>87</v>
      </c>
      <c r="K8" s="238"/>
      <c r="L8" s="315" t="s">
        <v>81</v>
      </c>
      <c r="M8" s="315"/>
    </row>
    <row r="9" spans="1:13" s="104" customFormat="1" ht="19.5" customHeight="1">
      <c r="A9" s="314"/>
      <c r="B9" s="314"/>
      <c r="C9" s="314"/>
      <c r="D9" s="315"/>
      <c r="E9" s="315"/>
      <c r="F9" s="315"/>
      <c r="G9" s="315"/>
      <c r="H9" s="322"/>
      <c r="I9" s="320" t="s">
        <v>95</v>
      </c>
      <c r="J9" s="318"/>
      <c r="K9" s="240"/>
      <c r="L9" s="315"/>
      <c r="M9" s="315"/>
    </row>
    <row r="10" spans="1:13" s="104" customFormat="1" ht="73.5" customHeight="1">
      <c r="A10" s="314"/>
      <c r="B10" s="314"/>
      <c r="C10" s="314"/>
      <c r="D10" s="315"/>
      <c r="E10" s="315"/>
      <c r="F10" s="315"/>
      <c r="G10" s="315"/>
      <c r="H10" s="322"/>
      <c r="I10" s="321"/>
      <c r="J10" s="319"/>
      <c r="K10" s="242"/>
      <c r="L10" s="315"/>
      <c r="M10" s="315"/>
    </row>
    <row r="11" spans="1:13" ht="12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5</v>
      </c>
      <c r="G11" s="8">
        <v>6</v>
      </c>
      <c r="H11" s="51">
        <v>7</v>
      </c>
      <c r="I11" s="57">
        <v>8</v>
      </c>
      <c r="J11" s="309">
        <v>9</v>
      </c>
      <c r="K11" s="310"/>
      <c r="L11" s="8">
        <v>10</v>
      </c>
      <c r="M11" s="8">
        <v>11</v>
      </c>
    </row>
    <row r="12" spans="1:13" s="14" customFormat="1" ht="68.25" customHeight="1" hidden="1">
      <c r="A12" s="43">
        <v>1</v>
      </c>
      <c r="B12" s="62">
        <v>720</v>
      </c>
      <c r="C12" s="62">
        <v>72095</v>
      </c>
      <c r="D12" s="72" t="s">
        <v>116</v>
      </c>
      <c r="E12" s="43"/>
      <c r="F12" s="26">
        <v>0</v>
      </c>
      <c r="G12" s="63">
        <v>0</v>
      </c>
      <c r="H12" s="63">
        <v>0</v>
      </c>
      <c r="I12" s="63"/>
      <c r="J12" s="53" t="s">
        <v>78</v>
      </c>
      <c r="K12" s="54"/>
      <c r="L12" s="26">
        <v>0</v>
      </c>
      <c r="M12" s="12" t="s">
        <v>2</v>
      </c>
    </row>
    <row r="13" spans="1:13" ht="53.25" customHeight="1">
      <c r="A13" s="13">
        <v>1</v>
      </c>
      <c r="B13" s="213">
        <v>10</v>
      </c>
      <c r="C13" s="214">
        <v>1041</v>
      </c>
      <c r="D13" s="217" t="s">
        <v>255</v>
      </c>
      <c r="E13" s="25"/>
      <c r="F13" s="25">
        <v>111000</v>
      </c>
      <c r="G13" s="25">
        <v>38805</v>
      </c>
      <c r="H13" s="25">
        <v>0</v>
      </c>
      <c r="I13" s="42"/>
      <c r="J13" s="15" t="s">
        <v>78</v>
      </c>
      <c r="K13" s="49"/>
      <c r="L13" s="215">
        <v>72195</v>
      </c>
      <c r="M13" s="9" t="s">
        <v>2</v>
      </c>
    </row>
    <row r="14" spans="1:13" ht="84.75" customHeight="1">
      <c r="A14" s="13">
        <v>2</v>
      </c>
      <c r="B14" s="213">
        <v>10</v>
      </c>
      <c r="C14" s="214">
        <v>1041</v>
      </c>
      <c r="D14" s="217" t="s">
        <v>256</v>
      </c>
      <c r="E14" s="25"/>
      <c r="F14" s="25">
        <v>320529</v>
      </c>
      <c r="G14" s="25">
        <v>112055</v>
      </c>
      <c r="H14" s="25">
        <v>0</v>
      </c>
      <c r="I14" s="42"/>
      <c r="J14" s="15" t="s">
        <v>78</v>
      </c>
      <c r="K14" s="49"/>
      <c r="L14" s="215">
        <v>208474</v>
      </c>
      <c r="M14" s="9" t="s">
        <v>2</v>
      </c>
    </row>
    <row r="15" spans="1:13" ht="47.25" customHeight="1">
      <c r="A15" s="13">
        <v>3</v>
      </c>
      <c r="B15" s="9">
        <v>600</v>
      </c>
      <c r="C15" s="9">
        <v>60017</v>
      </c>
      <c r="D15" s="217" t="s">
        <v>276</v>
      </c>
      <c r="E15" s="25"/>
      <c r="F15" s="25">
        <v>20000</v>
      </c>
      <c r="G15" s="25">
        <v>20000</v>
      </c>
      <c r="H15" s="25"/>
      <c r="I15" s="42"/>
      <c r="J15" s="15" t="s">
        <v>78</v>
      </c>
      <c r="K15" s="49"/>
      <c r="L15" s="215"/>
      <c r="M15" s="9" t="s">
        <v>2</v>
      </c>
    </row>
    <row r="16" spans="1:13" ht="47.25" customHeight="1">
      <c r="A16" s="13">
        <v>4</v>
      </c>
      <c r="B16" s="9">
        <v>600</v>
      </c>
      <c r="C16" s="9">
        <v>60095</v>
      </c>
      <c r="D16" s="207" t="s">
        <v>273</v>
      </c>
      <c r="E16" s="25"/>
      <c r="F16" s="25">
        <v>17000</v>
      </c>
      <c r="G16" s="25">
        <v>17000</v>
      </c>
      <c r="H16" s="25">
        <v>0</v>
      </c>
      <c r="I16" s="42"/>
      <c r="J16" s="15" t="s">
        <v>78</v>
      </c>
      <c r="K16" s="49"/>
      <c r="L16" s="215"/>
      <c r="M16" s="9" t="s">
        <v>2</v>
      </c>
    </row>
    <row r="17" spans="1:13" ht="84.75" customHeight="1">
      <c r="A17" s="13">
        <v>5</v>
      </c>
      <c r="B17" s="9">
        <v>900</v>
      </c>
      <c r="C17" s="9">
        <v>90001</v>
      </c>
      <c r="D17" s="207" t="s">
        <v>253</v>
      </c>
      <c r="E17" s="25"/>
      <c r="F17" s="25">
        <v>80000</v>
      </c>
      <c r="G17" s="25">
        <v>80000</v>
      </c>
      <c r="H17" s="25">
        <v>0</v>
      </c>
      <c r="I17" s="42"/>
      <c r="J17" s="15" t="s">
        <v>78</v>
      </c>
      <c r="K17" s="49"/>
      <c r="L17" s="215"/>
      <c r="M17" s="9" t="s">
        <v>2</v>
      </c>
    </row>
    <row r="18" spans="1:13" ht="50.25" customHeight="1">
      <c r="A18" s="13">
        <v>6</v>
      </c>
      <c r="B18" s="9">
        <v>900</v>
      </c>
      <c r="C18" s="9">
        <v>90002</v>
      </c>
      <c r="D18" s="217" t="s">
        <v>265</v>
      </c>
      <c r="E18" s="25"/>
      <c r="F18" s="25">
        <v>30000</v>
      </c>
      <c r="G18" s="25">
        <v>30000</v>
      </c>
      <c r="H18" s="25"/>
      <c r="I18" s="42"/>
      <c r="J18" s="15" t="s">
        <v>78</v>
      </c>
      <c r="K18" s="49"/>
      <c r="L18" s="215"/>
      <c r="M18" s="9" t="s">
        <v>2</v>
      </c>
    </row>
    <row r="19" spans="1:13" ht="53.25" customHeight="1">
      <c r="A19" s="13">
        <v>7</v>
      </c>
      <c r="B19" s="9">
        <v>900</v>
      </c>
      <c r="C19" s="9">
        <v>90002</v>
      </c>
      <c r="D19" s="217" t="s">
        <v>272</v>
      </c>
      <c r="E19" s="25"/>
      <c r="F19" s="25">
        <v>10000</v>
      </c>
      <c r="G19" s="25">
        <v>10000</v>
      </c>
      <c r="H19" s="25"/>
      <c r="I19" s="42"/>
      <c r="J19" s="15" t="s">
        <v>78</v>
      </c>
      <c r="K19" s="49"/>
      <c r="L19" s="215"/>
      <c r="M19" s="9" t="s">
        <v>2</v>
      </c>
    </row>
    <row r="20" spans="1:13" ht="85.5" customHeight="1">
      <c r="A20" s="13">
        <v>8</v>
      </c>
      <c r="B20" s="9">
        <v>921</v>
      </c>
      <c r="C20" s="9">
        <v>92195</v>
      </c>
      <c r="D20" s="217" t="s">
        <v>263</v>
      </c>
      <c r="E20" s="25"/>
      <c r="F20" s="25">
        <v>4000</v>
      </c>
      <c r="G20" s="25">
        <v>4000</v>
      </c>
      <c r="H20" s="25"/>
      <c r="I20" s="42"/>
      <c r="J20" s="15" t="s">
        <v>78</v>
      </c>
      <c r="K20" s="49"/>
      <c r="L20" s="215"/>
      <c r="M20" s="9" t="s">
        <v>2</v>
      </c>
    </row>
    <row r="21" spans="1:13" ht="54.75" customHeight="1">
      <c r="A21" s="13">
        <v>9</v>
      </c>
      <c r="B21" s="9">
        <v>926</v>
      </c>
      <c r="C21" s="9">
        <v>92695</v>
      </c>
      <c r="D21" s="217" t="s">
        <v>264</v>
      </c>
      <c r="E21" s="25"/>
      <c r="F21" s="25">
        <v>5000</v>
      </c>
      <c r="G21" s="25">
        <v>5000</v>
      </c>
      <c r="H21" s="25"/>
      <c r="I21" s="42"/>
      <c r="J21" s="15" t="s">
        <v>78</v>
      </c>
      <c r="K21" s="49"/>
      <c r="L21" s="215"/>
      <c r="M21" s="9" t="s">
        <v>2</v>
      </c>
    </row>
    <row r="22" spans="1:13" ht="30" customHeight="1">
      <c r="A22" s="311" t="s">
        <v>84</v>
      </c>
      <c r="B22" s="312"/>
      <c r="C22" s="312"/>
      <c r="D22" s="313"/>
      <c r="E22" s="23">
        <f>SUM(E13:E21)</f>
        <v>0</v>
      </c>
      <c r="F22" s="23">
        <f>SUM(F12:F21)</f>
        <v>597529</v>
      </c>
      <c r="G22" s="23">
        <f>SUM(G12:G21)</f>
        <v>316860</v>
      </c>
      <c r="H22" s="23">
        <f>SUM(H12:H21)</f>
        <v>0</v>
      </c>
      <c r="I22" s="23">
        <f>SUM(I12:I21)</f>
        <v>0</v>
      </c>
      <c r="J22" s="23"/>
      <c r="K22" s="23">
        <f>SUM(K12:K21)</f>
        <v>0</v>
      </c>
      <c r="L22" s="216">
        <f>SUM(L12:L21)</f>
        <v>280669</v>
      </c>
      <c r="M22" s="16" t="s">
        <v>67</v>
      </c>
    </row>
    <row r="23" spans="1:12" s="29" customFormat="1" ht="10.5" customHeight="1">
      <c r="A23" s="29" t="s">
        <v>15</v>
      </c>
      <c r="F23" s="32"/>
      <c r="H23" s="32"/>
      <c r="I23" s="32"/>
      <c r="L23" s="29" t="s">
        <v>3</v>
      </c>
    </row>
    <row r="24" spans="1:9" s="29" customFormat="1" ht="11.25">
      <c r="A24" s="29" t="s">
        <v>16</v>
      </c>
      <c r="F24" s="32"/>
      <c r="H24" s="32"/>
      <c r="I24" s="32"/>
    </row>
    <row r="25" spans="1:9" s="29" customFormat="1" ht="11.25">
      <c r="A25" s="29" t="s">
        <v>17</v>
      </c>
      <c r="F25" s="32"/>
      <c r="H25" s="32"/>
      <c r="I25" s="32"/>
    </row>
    <row r="26" spans="1:9" s="29" customFormat="1" ht="11.25">
      <c r="A26" s="29" t="s">
        <v>18</v>
      </c>
      <c r="F26" s="32"/>
      <c r="H26" s="32"/>
      <c r="I26" s="32"/>
    </row>
    <row r="27" spans="1:9" s="29" customFormat="1" ht="11.25">
      <c r="A27" s="29" t="s">
        <v>19</v>
      </c>
      <c r="F27" s="32"/>
      <c r="H27" s="32"/>
      <c r="I27" s="32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2:D22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4" customWidth="1"/>
    <col min="5" max="16384" width="9.125" style="1" customWidth="1"/>
  </cols>
  <sheetData>
    <row r="1" spans="2:5" ht="59.25" customHeight="1">
      <c r="B1" s="230"/>
      <c r="C1" s="323" t="s">
        <v>281</v>
      </c>
      <c r="D1" s="323"/>
      <c r="E1" s="230"/>
    </row>
    <row r="2" spans="1:4" ht="16.5" customHeight="1">
      <c r="A2" s="325" t="s">
        <v>244</v>
      </c>
      <c r="B2" s="325"/>
      <c r="C2" s="325"/>
      <c r="D2" s="325"/>
    </row>
    <row r="3" ht="6.75" customHeight="1" hidden="1">
      <c r="A3" s="7"/>
    </row>
    <row r="4" ht="10.5" customHeight="1">
      <c r="D4" s="84" t="s">
        <v>63</v>
      </c>
    </row>
    <row r="5" spans="1:4" s="103" customFormat="1" ht="15" customHeight="1">
      <c r="A5" s="314" t="s">
        <v>73</v>
      </c>
      <c r="B5" s="314" t="s">
        <v>45</v>
      </c>
      <c r="C5" s="315" t="s">
        <v>75</v>
      </c>
      <c r="D5" s="315" t="s">
        <v>254</v>
      </c>
    </row>
    <row r="6" spans="1:4" s="103" customFormat="1" ht="12" customHeight="1">
      <c r="A6" s="314"/>
      <c r="B6" s="314"/>
      <c r="C6" s="314"/>
      <c r="D6" s="315"/>
    </row>
    <row r="7" spans="1:4" s="103" customFormat="1" ht="3" customHeight="1" hidden="1">
      <c r="A7" s="314"/>
      <c r="B7" s="314"/>
      <c r="C7" s="314"/>
      <c r="D7" s="315"/>
    </row>
    <row r="8" spans="1:4" s="18" customFormat="1" ht="6.75" customHeight="1">
      <c r="A8" s="17">
        <v>1</v>
      </c>
      <c r="B8" s="17">
        <v>2</v>
      </c>
      <c r="C8" s="17">
        <v>3</v>
      </c>
      <c r="D8" s="17">
        <v>4</v>
      </c>
    </row>
    <row r="9" spans="1:4" ht="18.75" customHeight="1">
      <c r="A9" s="324" t="s">
        <v>55</v>
      </c>
      <c r="B9" s="324"/>
      <c r="C9" s="10"/>
      <c r="D9" s="85">
        <f>SUM(D10,D17,D18,D19,D20,D21)</f>
        <v>3335028</v>
      </c>
    </row>
    <row r="10" spans="1:7" ht="18.75" customHeight="1">
      <c r="A10" s="119" t="s">
        <v>150</v>
      </c>
      <c r="B10" s="119" t="s">
        <v>151</v>
      </c>
      <c r="C10" s="10"/>
      <c r="D10" s="85">
        <f>SUM(D11,D13,D14,D15)</f>
        <v>3335028</v>
      </c>
      <c r="G10" s="3"/>
    </row>
    <row r="11" spans="1:7" s="48" customFormat="1" ht="18.75" customHeight="1">
      <c r="A11" s="16" t="s">
        <v>47</v>
      </c>
      <c r="B11" s="47" t="s">
        <v>52</v>
      </c>
      <c r="C11" s="16" t="s">
        <v>56</v>
      </c>
      <c r="D11" s="106">
        <v>3335028</v>
      </c>
      <c r="G11" s="120"/>
    </row>
    <row r="12" spans="1:4" s="14" customFormat="1" ht="40.5" customHeight="1">
      <c r="A12" s="10" t="s">
        <v>148</v>
      </c>
      <c r="B12" s="37" t="s">
        <v>149</v>
      </c>
      <c r="C12" s="10" t="s">
        <v>56</v>
      </c>
      <c r="D12" s="85">
        <v>641579</v>
      </c>
    </row>
    <row r="13" spans="1:4" s="48" customFormat="1" ht="13.5" customHeight="1">
      <c r="A13" s="16" t="s">
        <v>48</v>
      </c>
      <c r="B13" s="47" t="s">
        <v>53</v>
      </c>
      <c r="C13" s="16" t="s">
        <v>56</v>
      </c>
      <c r="D13" s="106"/>
    </row>
    <row r="14" spans="1:4" ht="32.25" customHeight="1">
      <c r="A14" s="10" t="s">
        <v>152</v>
      </c>
      <c r="B14" s="37" t="s">
        <v>82</v>
      </c>
      <c r="C14" s="10" t="s">
        <v>68</v>
      </c>
      <c r="D14" s="85">
        <v>0</v>
      </c>
    </row>
    <row r="15" spans="1:4" ht="25.5">
      <c r="A15" s="10" t="s">
        <v>49</v>
      </c>
      <c r="B15" s="37" t="s">
        <v>153</v>
      </c>
      <c r="C15" s="10" t="s">
        <v>76</v>
      </c>
      <c r="D15" s="85"/>
    </row>
    <row r="16" spans="1:4" ht="54.75" customHeight="1">
      <c r="A16" s="10" t="s">
        <v>154</v>
      </c>
      <c r="B16" s="37" t="s">
        <v>282</v>
      </c>
      <c r="C16" s="10" t="s">
        <v>76</v>
      </c>
      <c r="D16" s="85"/>
    </row>
    <row r="17" spans="1:4" s="48" customFormat="1" ht="18.75" customHeight="1">
      <c r="A17" s="16" t="s">
        <v>155</v>
      </c>
      <c r="B17" s="47" t="s">
        <v>156</v>
      </c>
      <c r="C17" s="16" t="s">
        <v>57</v>
      </c>
      <c r="D17" s="106"/>
    </row>
    <row r="18" spans="1:4" s="48" customFormat="1" ht="18.75" customHeight="1">
      <c r="A18" s="16" t="s">
        <v>157</v>
      </c>
      <c r="B18" s="47" t="s">
        <v>158</v>
      </c>
      <c r="C18" s="16" t="s">
        <v>159</v>
      </c>
      <c r="D18" s="106"/>
    </row>
    <row r="19" spans="1:4" ht="18.75" customHeight="1">
      <c r="A19" s="10" t="s">
        <v>162</v>
      </c>
      <c r="B19" s="11" t="s">
        <v>160</v>
      </c>
      <c r="C19" s="10" t="s">
        <v>69</v>
      </c>
      <c r="D19" s="85"/>
    </row>
    <row r="20" spans="1:4" ht="18.75" customHeight="1">
      <c r="A20" s="10" t="s">
        <v>163</v>
      </c>
      <c r="B20" s="11" t="s">
        <v>88</v>
      </c>
      <c r="C20" s="10" t="s">
        <v>60</v>
      </c>
      <c r="D20" s="85"/>
    </row>
    <row r="21" spans="1:4" s="48" customFormat="1" ht="18.75" customHeight="1">
      <c r="A21" s="16" t="s">
        <v>164</v>
      </c>
      <c r="B21" s="47" t="s">
        <v>172</v>
      </c>
      <c r="C21" s="16" t="s">
        <v>161</v>
      </c>
      <c r="D21" s="106"/>
    </row>
    <row r="22" spans="1:4" ht="15" customHeight="1">
      <c r="A22" s="324" t="s">
        <v>83</v>
      </c>
      <c r="B22" s="324"/>
      <c r="C22" s="10"/>
      <c r="D22" s="85">
        <f>SUM(D23:D31)</f>
        <v>1850000</v>
      </c>
    </row>
    <row r="23" spans="1:4" ht="18.75" customHeight="1">
      <c r="A23" s="10" t="s">
        <v>47</v>
      </c>
      <c r="B23" s="11" t="s">
        <v>70</v>
      </c>
      <c r="C23" s="10" t="s">
        <v>59</v>
      </c>
      <c r="D23" s="85">
        <v>1850000</v>
      </c>
    </row>
    <row r="24" spans="1:4" ht="40.5" customHeight="1">
      <c r="A24" s="10" t="s">
        <v>148</v>
      </c>
      <c r="B24" s="37" t="s">
        <v>173</v>
      </c>
      <c r="C24" s="10" t="s">
        <v>59</v>
      </c>
      <c r="D24" s="85"/>
    </row>
    <row r="25" spans="1:4" ht="18.75" customHeight="1">
      <c r="A25" s="10" t="s">
        <v>48</v>
      </c>
      <c r="B25" s="11" t="s">
        <v>58</v>
      </c>
      <c r="C25" s="10" t="s">
        <v>59</v>
      </c>
      <c r="D25" s="85"/>
    </row>
    <row r="26" spans="1:4" ht="18.75" customHeight="1">
      <c r="A26" s="10" t="s">
        <v>152</v>
      </c>
      <c r="B26" s="11" t="s">
        <v>58</v>
      </c>
      <c r="C26" s="10" t="s">
        <v>72</v>
      </c>
      <c r="D26" s="85"/>
    </row>
    <row r="27" spans="1:4" ht="26.25" customHeight="1">
      <c r="A27" s="10" t="s">
        <v>166</v>
      </c>
      <c r="B27" s="37" t="s">
        <v>168</v>
      </c>
      <c r="C27" s="10" t="s">
        <v>61</v>
      </c>
      <c r="D27" s="85"/>
    </row>
    <row r="28" spans="1:4" ht="54.75" customHeight="1">
      <c r="A28" s="10" t="s">
        <v>167</v>
      </c>
      <c r="B28" s="37" t="s">
        <v>174</v>
      </c>
      <c r="C28" s="10"/>
      <c r="D28" s="85"/>
    </row>
    <row r="29" spans="1:4" ht="18.75" customHeight="1">
      <c r="A29" s="10" t="s">
        <v>41</v>
      </c>
      <c r="B29" s="11" t="s">
        <v>71</v>
      </c>
      <c r="C29" s="10" t="s">
        <v>66</v>
      </c>
      <c r="D29" s="85"/>
    </row>
    <row r="30" spans="1:4" ht="18.75" customHeight="1">
      <c r="A30" s="10" t="s">
        <v>51</v>
      </c>
      <c r="B30" s="11" t="s">
        <v>165</v>
      </c>
      <c r="C30" s="10" t="s">
        <v>60</v>
      </c>
      <c r="D30" s="85"/>
    </row>
    <row r="31" spans="1:4" ht="42.75" customHeight="1">
      <c r="A31" s="10" t="s">
        <v>54</v>
      </c>
      <c r="B31" s="37" t="s">
        <v>175</v>
      </c>
      <c r="C31" s="10" t="s">
        <v>61</v>
      </c>
      <c r="D31" s="85"/>
    </row>
    <row r="32" spans="1:4" ht="7.5" customHeight="1">
      <c r="A32" s="2"/>
      <c r="B32" s="3"/>
      <c r="C32" s="3"/>
      <c r="D32" s="64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M8" sqref="L8:M8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26" t="s">
        <v>283</v>
      </c>
      <c r="G1" s="326"/>
      <c r="H1" s="326"/>
    </row>
    <row r="2" spans="2:8" ht="17.25" customHeight="1">
      <c r="B2" s="299" t="s">
        <v>284</v>
      </c>
      <c r="C2" s="299"/>
      <c r="D2" s="299"/>
      <c r="E2" s="299"/>
      <c r="F2" s="299"/>
      <c r="G2" s="299"/>
      <c r="H2" s="299"/>
    </row>
    <row r="3" spans="2:8" s="102" customFormat="1" ht="53.25" customHeight="1">
      <c r="B3" s="99" t="s">
        <v>73</v>
      </c>
      <c r="C3" s="99" t="s">
        <v>42</v>
      </c>
      <c r="D3" s="99" t="s">
        <v>43</v>
      </c>
      <c r="E3" s="100" t="s">
        <v>44</v>
      </c>
      <c r="F3" s="99" t="s">
        <v>106</v>
      </c>
      <c r="G3" s="101" t="s">
        <v>105</v>
      </c>
      <c r="H3" s="101" t="s">
        <v>65</v>
      </c>
    </row>
    <row r="4" spans="2:8" s="19" customFormat="1" ht="12.7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</row>
    <row r="5" spans="2:8" s="1" customFormat="1" ht="18.75" customHeight="1">
      <c r="B5" s="289" t="s">
        <v>92</v>
      </c>
      <c r="C5" s="290"/>
      <c r="D5" s="290"/>
      <c r="E5" s="290"/>
      <c r="F5" s="290"/>
      <c r="G5" s="327"/>
      <c r="H5" s="55">
        <f>SUM(H6:H9)</f>
        <v>5000</v>
      </c>
    </row>
    <row r="6" spans="2:8" s="1" customFormat="1" ht="90" customHeight="1" hidden="1">
      <c r="B6" s="40">
        <v>1</v>
      </c>
      <c r="C6" s="11">
        <v>600</v>
      </c>
      <c r="D6" s="11">
        <v>60014</v>
      </c>
      <c r="E6" s="11">
        <v>6300</v>
      </c>
      <c r="F6" s="37" t="s">
        <v>104</v>
      </c>
      <c r="G6" s="37" t="s">
        <v>14</v>
      </c>
      <c r="H6" s="24">
        <v>0</v>
      </c>
    </row>
    <row r="7" spans="2:8" s="14" customFormat="1" ht="86.25" customHeight="1" hidden="1">
      <c r="B7" s="40">
        <v>2</v>
      </c>
      <c r="C7" s="11">
        <v>600</v>
      </c>
      <c r="D7" s="11">
        <v>60014</v>
      </c>
      <c r="E7" s="11">
        <v>6300</v>
      </c>
      <c r="F7" s="37" t="s">
        <v>103</v>
      </c>
      <c r="G7" s="37" t="s">
        <v>14</v>
      </c>
      <c r="H7" s="24">
        <v>0</v>
      </c>
    </row>
    <row r="8" spans="2:8" s="14" customFormat="1" ht="84" customHeight="1">
      <c r="B8" s="40">
        <v>1</v>
      </c>
      <c r="C8" s="11">
        <v>851</v>
      </c>
      <c r="D8" s="11">
        <v>85121</v>
      </c>
      <c r="E8" s="11">
        <v>2560</v>
      </c>
      <c r="F8" s="231" t="s">
        <v>262</v>
      </c>
      <c r="G8" s="24" t="s">
        <v>94</v>
      </c>
      <c r="H8" s="24">
        <v>5000</v>
      </c>
    </row>
    <row r="9" spans="2:8" s="1" customFormat="1" ht="55.5" customHeight="1" hidden="1">
      <c r="B9" s="10"/>
      <c r="C9" s="11"/>
      <c r="D9" s="11"/>
      <c r="E9" s="11"/>
      <c r="F9" s="37"/>
      <c r="G9" s="24"/>
      <c r="H9" s="56"/>
    </row>
    <row r="10" spans="2:8" s="1" customFormat="1" ht="21.75" customHeight="1">
      <c r="B10" s="289" t="s">
        <v>93</v>
      </c>
      <c r="C10" s="290"/>
      <c r="D10" s="290"/>
      <c r="E10" s="290"/>
      <c r="F10" s="290"/>
      <c r="G10" s="327"/>
      <c r="H10" s="55">
        <f>SUM(H11:H17)</f>
        <v>145500</v>
      </c>
    </row>
    <row r="11" spans="2:8" s="14" customFormat="1" ht="41.25" customHeight="1">
      <c r="B11" s="40">
        <v>1</v>
      </c>
      <c r="C11" s="11">
        <v>754</v>
      </c>
      <c r="D11" s="11">
        <v>75412</v>
      </c>
      <c r="E11" s="11">
        <v>2820</v>
      </c>
      <c r="F11" s="231" t="s">
        <v>259</v>
      </c>
      <c r="G11" s="37" t="s">
        <v>257</v>
      </c>
      <c r="H11" s="24">
        <v>40000</v>
      </c>
    </row>
    <row r="12" spans="2:8" s="14" customFormat="1" ht="34.5" customHeight="1">
      <c r="B12" s="40">
        <v>2</v>
      </c>
      <c r="C12" s="11">
        <v>754</v>
      </c>
      <c r="D12" s="11">
        <v>75412</v>
      </c>
      <c r="E12" s="11">
        <v>2820</v>
      </c>
      <c r="F12" s="231" t="s">
        <v>260</v>
      </c>
      <c r="G12" s="37" t="s">
        <v>258</v>
      </c>
      <c r="H12" s="24">
        <v>30000</v>
      </c>
    </row>
    <row r="13" spans="2:8" s="14" customFormat="1" ht="37.5" customHeight="1">
      <c r="B13" s="40">
        <v>3</v>
      </c>
      <c r="C13" s="11">
        <v>754</v>
      </c>
      <c r="D13" s="11">
        <v>75412</v>
      </c>
      <c r="E13" s="11">
        <v>2820</v>
      </c>
      <c r="F13" s="231" t="s">
        <v>259</v>
      </c>
      <c r="G13" s="37" t="s">
        <v>261</v>
      </c>
      <c r="H13" s="24">
        <v>40000</v>
      </c>
    </row>
    <row r="14" spans="2:8" s="14" customFormat="1" ht="117" customHeight="1">
      <c r="B14" s="40">
        <v>4</v>
      </c>
      <c r="C14" s="11">
        <v>921</v>
      </c>
      <c r="D14" s="11">
        <v>92105</v>
      </c>
      <c r="E14" s="11">
        <v>2820</v>
      </c>
      <c r="F14" s="231" t="s">
        <v>139</v>
      </c>
      <c r="G14" s="37" t="s">
        <v>13</v>
      </c>
      <c r="H14" s="24">
        <v>9000</v>
      </c>
    </row>
    <row r="15" spans="2:8" ht="64.5" customHeight="1">
      <c r="B15" s="40">
        <v>5</v>
      </c>
      <c r="C15" s="11">
        <v>921</v>
      </c>
      <c r="D15" s="11">
        <v>92120</v>
      </c>
      <c r="E15" s="11">
        <v>2720</v>
      </c>
      <c r="F15" s="232" t="s">
        <v>277</v>
      </c>
      <c r="G15" s="37" t="s">
        <v>141</v>
      </c>
      <c r="H15" s="107">
        <v>20000</v>
      </c>
    </row>
    <row r="16" spans="2:8" s="14" customFormat="1" ht="116.25" customHeight="1">
      <c r="B16" s="40">
        <v>6</v>
      </c>
      <c r="C16" s="11">
        <v>926</v>
      </c>
      <c r="D16" s="11">
        <v>92605</v>
      </c>
      <c r="E16" s="11">
        <v>2820</v>
      </c>
      <c r="F16" s="231" t="s">
        <v>140</v>
      </c>
      <c r="G16" s="37" t="s">
        <v>13</v>
      </c>
      <c r="H16" s="24">
        <v>6500</v>
      </c>
    </row>
    <row r="17" spans="2:8" ht="2.25" customHeight="1" hidden="1">
      <c r="B17" s="38"/>
      <c r="C17" s="38"/>
      <c r="D17" s="38"/>
      <c r="E17" s="38"/>
      <c r="F17" s="38"/>
      <c r="G17" s="38"/>
      <c r="H17" s="39"/>
    </row>
    <row r="18" spans="2:8" s="22" customFormat="1" ht="17.25" customHeight="1">
      <c r="B18" s="286" t="s">
        <v>84</v>
      </c>
      <c r="C18" s="287"/>
      <c r="D18" s="287"/>
      <c r="E18" s="287"/>
      <c r="F18" s="288"/>
      <c r="G18" s="41"/>
      <c r="H18" s="36">
        <f>SUM(H5,H10)</f>
        <v>150500</v>
      </c>
    </row>
  </sheetData>
  <sheetProtection/>
  <mergeCells count="5">
    <mergeCell ref="F1:H1"/>
    <mergeCell ref="B2:H2"/>
    <mergeCell ref="B18:F18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46.625" style="0" customWidth="1"/>
    <col min="3" max="3" width="17.125" style="0" customWidth="1"/>
    <col min="6" max="6" width="12.875" style="0" customWidth="1"/>
    <col min="7" max="7" width="18.375" style="0" customWidth="1"/>
    <col min="8" max="8" width="16.75390625" style="0" customWidth="1"/>
  </cols>
  <sheetData>
    <row r="1" spans="7:8" ht="12.75">
      <c r="G1" s="363" t="s">
        <v>225</v>
      </c>
      <c r="H1" s="363"/>
    </row>
    <row r="2" spans="7:8" ht="12.75">
      <c r="G2" s="363" t="s">
        <v>275</v>
      </c>
      <c r="H2" s="363"/>
    </row>
    <row r="3" spans="7:8" ht="12.75">
      <c r="G3" s="363" t="s">
        <v>102</v>
      </c>
      <c r="H3" s="363"/>
    </row>
    <row r="4" spans="7:8" ht="12.75">
      <c r="G4" s="363" t="s">
        <v>224</v>
      </c>
      <c r="H4" s="363"/>
    </row>
    <row r="5" spans="7:8" ht="0.75" customHeight="1">
      <c r="G5" s="354"/>
      <c r="H5" s="355"/>
    </row>
    <row r="6" spans="1:8" ht="12.75">
      <c r="A6" s="334" t="s">
        <v>222</v>
      </c>
      <c r="B6" s="334"/>
      <c r="C6" s="334"/>
      <c r="D6" s="334"/>
      <c r="E6" s="334"/>
      <c r="F6" s="334"/>
      <c r="G6" s="334"/>
      <c r="H6" s="334"/>
    </row>
    <row r="7" spans="1:8" ht="6" customHeight="1">
      <c r="A7" s="121"/>
      <c r="B7" s="121"/>
      <c r="C7" s="121"/>
      <c r="D7" s="121"/>
      <c r="E7" s="121"/>
      <c r="F7" s="121"/>
      <c r="G7" s="121"/>
      <c r="H7" s="160" t="s">
        <v>63</v>
      </c>
    </row>
    <row r="8" spans="1:8" ht="24.75" customHeight="1">
      <c r="A8" s="222" t="s">
        <v>73</v>
      </c>
      <c r="B8" s="222" t="s">
        <v>64</v>
      </c>
      <c r="C8" s="223" t="s">
        <v>27</v>
      </c>
      <c r="D8" s="222" t="s">
        <v>42</v>
      </c>
      <c r="E8" s="222" t="s">
        <v>43</v>
      </c>
      <c r="F8" s="222" t="s">
        <v>112</v>
      </c>
      <c r="G8" s="222" t="s">
        <v>28</v>
      </c>
      <c r="H8" s="224" t="s">
        <v>0</v>
      </c>
    </row>
    <row r="9" spans="1:8" ht="8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150">
        <v>8</v>
      </c>
    </row>
    <row r="10" spans="1:8" ht="12.75">
      <c r="A10" s="148">
        <v>1</v>
      </c>
      <c r="B10" s="147" t="s">
        <v>33</v>
      </c>
      <c r="C10" s="147"/>
      <c r="D10" s="47"/>
      <c r="E10" s="47"/>
      <c r="F10" s="47"/>
      <c r="G10" s="149"/>
      <c r="H10" s="106"/>
    </row>
    <row r="11" spans="1:8" ht="11.25" customHeight="1">
      <c r="A11" s="340" t="s">
        <v>148</v>
      </c>
      <c r="B11" s="343" t="s">
        <v>137</v>
      </c>
      <c r="C11" s="345" t="s">
        <v>2</v>
      </c>
      <c r="D11" s="335">
        <v>900</v>
      </c>
      <c r="E11" s="335">
        <v>90095</v>
      </c>
      <c r="F11" s="11">
        <v>4110</v>
      </c>
      <c r="G11" s="328" t="s">
        <v>36</v>
      </c>
      <c r="H11" s="85">
        <v>440</v>
      </c>
    </row>
    <row r="12" spans="1:8" ht="11.25" customHeight="1">
      <c r="A12" s="341"/>
      <c r="B12" s="344"/>
      <c r="C12" s="346"/>
      <c r="D12" s="329"/>
      <c r="E12" s="353"/>
      <c r="F12" s="11">
        <v>4170</v>
      </c>
      <c r="G12" s="329"/>
      <c r="H12" s="85">
        <v>2560</v>
      </c>
    </row>
    <row r="13" spans="1:8" ht="12" customHeight="1">
      <c r="A13" s="342"/>
      <c r="B13" s="339"/>
      <c r="C13" s="347"/>
      <c r="D13" s="330"/>
      <c r="E13" s="336"/>
      <c r="F13" s="143">
        <v>4210</v>
      </c>
      <c r="G13" s="330"/>
      <c r="H13" s="139">
        <v>3665</v>
      </c>
    </row>
    <row r="14" spans="1:8" ht="12.75">
      <c r="A14" s="340" t="s">
        <v>176</v>
      </c>
      <c r="B14" s="338" t="s">
        <v>177</v>
      </c>
      <c r="C14" s="293" t="s">
        <v>2</v>
      </c>
      <c r="D14" s="335">
        <v>921</v>
      </c>
      <c r="E14" s="335">
        <v>92195</v>
      </c>
      <c r="F14" s="143">
        <v>4210</v>
      </c>
      <c r="G14" s="328" t="s">
        <v>36</v>
      </c>
      <c r="H14" s="156">
        <v>100</v>
      </c>
    </row>
    <row r="15" spans="1:8" ht="12.75">
      <c r="A15" s="342"/>
      <c r="B15" s="339"/>
      <c r="C15" s="362"/>
      <c r="D15" s="336"/>
      <c r="E15" s="336"/>
      <c r="F15" s="143">
        <v>4300</v>
      </c>
      <c r="G15" s="337"/>
      <c r="H15" s="156">
        <v>400</v>
      </c>
    </row>
    <row r="16" spans="1:8" ht="12.75">
      <c r="A16" s="43" t="s">
        <v>179</v>
      </c>
      <c r="B16" s="206" t="s">
        <v>178</v>
      </c>
      <c r="C16" s="53" t="s">
        <v>2</v>
      </c>
      <c r="D16" s="144">
        <v>600</v>
      </c>
      <c r="E16" s="144">
        <v>60095</v>
      </c>
      <c r="F16" s="143">
        <v>6050</v>
      </c>
      <c r="G16" s="63" t="s">
        <v>192</v>
      </c>
      <c r="H16" s="139">
        <v>17000</v>
      </c>
    </row>
    <row r="17" spans="1:9" ht="12.75">
      <c r="A17" s="359" t="s">
        <v>29</v>
      </c>
      <c r="B17" s="360"/>
      <c r="C17" s="360"/>
      <c r="D17" s="360"/>
      <c r="E17" s="360"/>
      <c r="F17" s="360"/>
      <c r="G17" s="361"/>
      <c r="H17" s="106">
        <f>SUM(H11:H16)</f>
        <v>24165</v>
      </c>
      <c r="I17" s="48"/>
    </row>
    <row r="18" spans="1:9" ht="12.75">
      <c r="A18" s="148">
        <v>2</v>
      </c>
      <c r="B18" s="147" t="s">
        <v>31</v>
      </c>
      <c r="C18" s="147"/>
      <c r="D18" s="47"/>
      <c r="E18" s="47"/>
      <c r="F18" s="47"/>
      <c r="G18" s="149"/>
      <c r="H18" s="106"/>
      <c r="I18" s="48"/>
    </row>
    <row r="19" spans="1:9" ht="38.25">
      <c r="A19" s="141" t="s">
        <v>152</v>
      </c>
      <c r="B19" s="145" t="s">
        <v>180</v>
      </c>
      <c r="C19" s="142" t="s">
        <v>2</v>
      </c>
      <c r="D19" s="138">
        <v>921</v>
      </c>
      <c r="E19" s="138">
        <v>92195</v>
      </c>
      <c r="F19" s="152">
        <v>4300</v>
      </c>
      <c r="G19" s="158" t="s">
        <v>36</v>
      </c>
      <c r="H19" s="153">
        <v>7000</v>
      </c>
      <c r="I19" s="48"/>
    </row>
    <row r="20" spans="1:9" ht="12.75">
      <c r="A20" s="141" t="s">
        <v>166</v>
      </c>
      <c r="B20" s="136" t="s">
        <v>181</v>
      </c>
      <c r="C20" s="142" t="s">
        <v>2</v>
      </c>
      <c r="D20" s="138">
        <v>900</v>
      </c>
      <c r="E20" s="138">
        <v>90095</v>
      </c>
      <c r="F20" s="152">
        <v>4300</v>
      </c>
      <c r="G20" s="158" t="s">
        <v>36</v>
      </c>
      <c r="H20" s="153">
        <v>6000</v>
      </c>
      <c r="I20" s="48"/>
    </row>
    <row r="21" spans="1:9" ht="38.25">
      <c r="A21" s="159" t="s">
        <v>167</v>
      </c>
      <c r="B21" s="132" t="s">
        <v>182</v>
      </c>
      <c r="C21" s="129" t="s">
        <v>2</v>
      </c>
      <c r="D21" s="126">
        <v>900</v>
      </c>
      <c r="E21" s="126">
        <v>90095</v>
      </c>
      <c r="F21" s="11">
        <v>4210</v>
      </c>
      <c r="G21" s="124" t="s">
        <v>36</v>
      </c>
      <c r="H21" s="85">
        <v>8500</v>
      </c>
      <c r="I21" s="1"/>
    </row>
    <row r="22" spans="1:9" ht="12.75">
      <c r="A22" s="376" t="s">
        <v>183</v>
      </c>
      <c r="B22" s="331" t="s">
        <v>184</v>
      </c>
      <c r="C22" s="375" t="s">
        <v>2</v>
      </c>
      <c r="D22" s="340">
        <v>926</v>
      </c>
      <c r="E22" s="340">
        <v>92695</v>
      </c>
      <c r="F22" s="143">
        <v>4170</v>
      </c>
      <c r="G22" s="356" t="s">
        <v>36</v>
      </c>
      <c r="H22" s="139">
        <v>800</v>
      </c>
      <c r="I22" s="1"/>
    </row>
    <row r="23" spans="1:9" ht="12.75">
      <c r="A23" s="377"/>
      <c r="B23" s="380"/>
      <c r="C23" s="294"/>
      <c r="D23" s="341"/>
      <c r="E23" s="341"/>
      <c r="F23" s="135">
        <v>4210</v>
      </c>
      <c r="G23" s="371"/>
      <c r="H23" s="157">
        <v>778</v>
      </c>
      <c r="I23" s="1"/>
    </row>
    <row r="24" spans="1:9" ht="11.25" customHeight="1">
      <c r="A24" s="359" t="s">
        <v>29</v>
      </c>
      <c r="B24" s="360"/>
      <c r="C24" s="360"/>
      <c r="D24" s="360"/>
      <c r="E24" s="360"/>
      <c r="F24" s="360"/>
      <c r="G24" s="361"/>
      <c r="H24" s="106">
        <f>SUM(H19:H23)</f>
        <v>23078</v>
      </c>
      <c r="I24" s="48"/>
    </row>
    <row r="25" spans="1:9" ht="12.75">
      <c r="A25" s="148">
        <v>3</v>
      </c>
      <c r="B25" s="147" t="s">
        <v>111</v>
      </c>
      <c r="C25" s="147"/>
      <c r="D25" s="47"/>
      <c r="E25" s="47"/>
      <c r="F25" s="47"/>
      <c r="G25" s="149"/>
      <c r="H25" s="106"/>
      <c r="I25" s="48"/>
    </row>
    <row r="26" spans="1:9" ht="38.25">
      <c r="A26" s="133" t="s">
        <v>154</v>
      </c>
      <c r="B26" s="134" t="s">
        <v>185</v>
      </c>
      <c r="C26" s="128" t="s">
        <v>2</v>
      </c>
      <c r="D26" s="130">
        <v>900</v>
      </c>
      <c r="E26" s="130">
        <v>90095</v>
      </c>
      <c r="F26" s="40">
        <v>4210</v>
      </c>
      <c r="G26" s="123" t="s">
        <v>36</v>
      </c>
      <c r="H26" s="85">
        <v>2780</v>
      </c>
      <c r="I26" s="151"/>
    </row>
    <row r="27" spans="1:9" ht="25.5">
      <c r="A27" s="43" t="s">
        <v>186</v>
      </c>
      <c r="B27" s="131" t="s">
        <v>169</v>
      </c>
      <c r="C27" s="128" t="s">
        <v>2</v>
      </c>
      <c r="D27" s="125">
        <v>921</v>
      </c>
      <c r="E27" s="125">
        <v>92195</v>
      </c>
      <c r="F27" s="11">
        <v>4210</v>
      </c>
      <c r="G27" s="122" t="s">
        <v>36</v>
      </c>
      <c r="H27" s="85">
        <v>4000</v>
      </c>
      <c r="I27" s="151"/>
    </row>
    <row r="28" spans="1:9" ht="15" customHeight="1">
      <c r="A28" s="367" t="s">
        <v>187</v>
      </c>
      <c r="B28" s="331" t="s">
        <v>188</v>
      </c>
      <c r="C28" s="345" t="s">
        <v>2</v>
      </c>
      <c r="D28" s="125">
        <v>900</v>
      </c>
      <c r="E28" s="125">
        <v>90095</v>
      </c>
      <c r="F28" s="11">
        <v>4300</v>
      </c>
      <c r="G28" s="356" t="s">
        <v>36</v>
      </c>
      <c r="H28" s="85">
        <v>2000</v>
      </c>
      <c r="I28" s="151"/>
    </row>
    <row r="29" spans="1:9" ht="12.75">
      <c r="A29" s="378"/>
      <c r="B29" s="332"/>
      <c r="C29" s="332"/>
      <c r="D29" s="335">
        <v>926</v>
      </c>
      <c r="E29" s="340">
        <v>92695</v>
      </c>
      <c r="F29" s="11">
        <v>4210</v>
      </c>
      <c r="G29" s="371"/>
      <c r="H29" s="85">
        <v>5000</v>
      </c>
      <c r="I29" s="151"/>
    </row>
    <row r="30" spans="1:9" ht="12.75">
      <c r="A30" s="379"/>
      <c r="B30" s="333"/>
      <c r="C30" s="333"/>
      <c r="D30" s="330"/>
      <c r="E30" s="342"/>
      <c r="F30" s="40">
        <v>4300</v>
      </c>
      <c r="G30" s="372"/>
      <c r="H30" s="85">
        <v>2000</v>
      </c>
      <c r="I30" s="151"/>
    </row>
    <row r="31" spans="1:9" ht="12.75">
      <c r="A31" s="359" t="s">
        <v>29</v>
      </c>
      <c r="B31" s="360"/>
      <c r="C31" s="360"/>
      <c r="D31" s="360"/>
      <c r="E31" s="360"/>
      <c r="F31" s="360"/>
      <c r="G31" s="361"/>
      <c r="H31" s="106">
        <f>SUM(H26:H30)</f>
        <v>15780</v>
      </c>
      <c r="I31" s="48"/>
    </row>
    <row r="32" spans="1:9" ht="12.75">
      <c r="A32" s="148">
        <v>4</v>
      </c>
      <c r="B32" s="147" t="s">
        <v>34</v>
      </c>
      <c r="C32" s="147"/>
      <c r="D32" s="47"/>
      <c r="E32" s="47"/>
      <c r="F32" s="47"/>
      <c r="G32" s="149"/>
      <c r="H32" s="106"/>
      <c r="I32" s="48"/>
    </row>
    <row r="33" spans="1:11" ht="25.5">
      <c r="A33" s="43" t="s">
        <v>189</v>
      </c>
      <c r="B33" s="131" t="s">
        <v>190</v>
      </c>
      <c r="C33" s="128" t="s">
        <v>2</v>
      </c>
      <c r="D33" s="125">
        <v>900</v>
      </c>
      <c r="E33" s="125">
        <v>90095</v>
      </c>
      <c r="F33" s="11">
        <v>4210</v>
      </c>
      <c r="G33" s="122" t="s">
        <v>36</v>
      </c>
      <c r="H33" s="85">
        <v>817</v>
      </c>
      <c r="I33" s="1"/>
      <c r="J33" s="151"/>
      <c r="K33" s="151"/>
    </row>
    <row r="34" spans="1:11" ht="12.75">
      <c r="A34" s="367" t="s">
        <v>191</v>
      </c>
      <c r="B34" s="338" t="s">
        <v>143</v>
      </c>
      <c r="C34" s="293" t="s">
        <v>2</v>
      </c>
      <c r="D34" s="335">
        <v>921</v>
      </c>
      <c r="E34" s="340">
        <v>92195</v>
      </c>
      <c r="F34" s="11">
        <v>4210</v>
      </c>
      <c r="G34" s="122" t="s">
        <v>36</v>
      </c>
      <c r="H34" s="85">
        <v>5700</v>
      </c>
      <c r="I34" s="1"/>
      <c r="J34" s="151"/>
      <c r="K34" s="151"/>
    </row>
    <row r="35" spans="1:11" ht="12.75">
      <c r="A35" s="329"/>
      <c r="B35" s="294"/>
      <c r="C35" s="294"/>
      <c r="D35" s="353"/>
      <c r="E35" s="353"/>
      <c r="F35" s="11">
        <v>4300</v>
      </c>
      <c r="G35" s="24" t="s">
        <v>36</v>
      </c>
      <c r="H35" s="85">
        <v>300</v>
      </c>
      <c r="I35" s="1"/>
      <c r="J35" s="151"/>
      <c r="K35" s="151"/>
    </row>
    <row r="36" spans="1:11" ht="12.75">
      <c r="A36" s="330"/>
      <c r="B36" s="295"/>
      <c r="C36" s="295"/>
      <c r="D36" s="336"/>
      <c r="E36" s="336"/>
      <c r="F36" s="11">
        <v>6060</v>
      </c>
      <c r="G36" s="24" t="s">
        <v>192</v>
      </c>
      <c r="H36" s="85">
        <v>4000</v>
      </c>
      <c r="I36" s="1"/>
      <c r="J36" s="48"/>
      <c r="K36" s="1"/>
    </row>
    <row r="37" spans="1:11" ht="25.5">
      <c r="A37" s="154" t="s">
        <v>193</v>
      </c>
      <c r="B37" s="162" t="s">
        <v>169</v>
      </c>
      <c r="C37" s="155" t="s">
        <v>2</v>
      </c>
      <c r="D37" s="11">
        <v>921</v>
      </c>
      <c r="E37" s="126">
        <v>92195</v>
      </c>
      <c r="F37" s="11">
        <v>4210</v>
      </c>
      <c r="G37" s="24" t="s">
        <v>36</v>
      </c>
      <c r="H37" s="85">
        <v>1000</v>
      </c>
      <c r="I37" s="151"/>
      <c r="J37" s="1"/>
      <c r="K37" s="1"/>
    </row>
    <row r="38" spans="1:11" ht="12.75">
      <c r="A38" s="359" t="s">
        <v>29</v>
      </c>
      <c r="B38" s="360"/>
      <c r="C38" s="360"/>
      <c r="D38" s="360"/>
      <c r="E38" s="360"/>
      <c r="F38" s="360"/>
      <c r="G38" s="361"/>
      <c r="H38" s="106">
        <f>SUM(H33:H37)</f>
        <v>11817</v>
      </c>
      <c r="I38" s="48"/>
      <c r="J38" s="151"/>
      <c r="K38" s="151"/>
    </row>
    <row r="39" spans="1:11" ht="12.75">
      <c r="A39" s="148">
        <v>5</v>
      </c>
      <c r="B39" s="147" t="s">
        <v>35</v>
      </c>
      <c r="C39" s="147"/>
      <c r="D39" s="47"/>
      <c r="E39" s="47"/>
      <c r="F39" s="47"/>
      <c r="G39" s="24"/>
      <c r="H39" s="106"/>
      <c r="I39" s="48"/>
      <c r="J39" s="151"/>
      <c r="K39" s="151"/>
    </row>
    <row r="40" spans="1:11" ht="12.75">
      <c r="A40" s="388" t="s">
        <v>194</v>
      </c>
      <c r="B40" s="375" t="s">
        <v>195</v>
      </c>
      <c r="C40" s="385" t="s">
        <v>2</v>
      </c>
      <c r="D40" s="350">
        <v>750</v>
      </c>
      <c r="E40" s="350">
        <v>75095</v>
      </c>
      <c r="F40" s="152">
        <v>4110</v>
      </c>
      <c r="G40" s="24" t="s">
        <v>36</v>
      </c>
      <c r="H40" s="153">
        <v>1610</v>
      </c>
      <c r="I40" s="48"/>
      <c r="J40" s="151"/>
      <c r="K40" s="151"/>
    </row>
    <row r="41" spans="1:11" ht="12.75">
      <c r="A41" s="389"/>
      <c r="B41" s="381"/>
      <c r="C41" s="381"/>
      <c r="D41" s="329"/>
      <c r="E41" s="351"/>
      <c r="F41" s="152">
        <v>4170</v>
      </c>
      <c r="G41" s="24" t="s">
        <v>36</v>
      </c>
      <c r="H41" s="153">
        <v>9390</v>
      </c>
      <c r="I41" s="48"/>
      <c r="J41" s="151"/>
      <c r="K41" s="151"/>
    </row>
    <row r="42" spans="1:11" ht="12.75">
      <c r="A42" s="389"/>
      <c r="B42" s="381"/>
      <c r="C42" s="381"/>
      <c r="D42" s="329"/>
      <c r="E42" s="351"/>
      <c r="F42" s="152">
        <v>4210</v>
      </c>
      <c r="G42" s="24" t="s">
        <v>36</v>
      </c>
      <c r="H42" s="153">
        <v>8000</v>
      </c>
      <c r="I42" s="48"/>
      <c r="J42" s="151"/>
      <c r="K42" s="151"/>
    </row>
    <row r="43" spans="1:11" ht="12.75">
      <c r="A43" s="390"/>
      <c r="B43" s="295"/>
      <c r="C43" s="386"/>
      <c r="D43" s="330"/>
      <c r="E43" s="352"/>
      <c r="F43" s="11">
        <v>4300</v>
      </c>
      <c r="G43" s="24" t="s">
        <v>36</v>
      </c>
      <c r="H43" s="85">
        <v>3500</v>
      </c>
      <c r="I43" s="1"/>
      <c r="J43" s="151"/>
      <c r="K43" s="151"/>
    </row>
    <row r="44" spans="1:11" ht="12.75">
      <c r="A44" s="40" t="s">
        <v>196</v>
      </c>
      <c r="B44" s="137" t="s">
        <v>138</v>
      </c>
      <c r="C44" s="37" t="s">
        <v>2</v>
      </c>
      <c r="D44" s="11">
        <v>900</v>
      </c>
      <c r="E44" s="11">
        <v>90095</v>
      </c>
      <c r="F44" s="11">
        <v>4210</v>
      </c>
      <c r="G44" s="24" t="s">
        <v>36</v>
      </c>
      <c r="H44" s="85">
        <v>1665</v>
      </c>
      <c r="I44" s="1"/>
      <c r="J44" s="48"/>
      <c r="K44" s="48"/>
    </row>
    <row r="45" spans="1:11" ht="12.75">
      <c r="A45" s="359" t="s">
        <v>29</v>
      </c>
      <c r="B45" s="360"/>
      <c r="C45" s="360"/>
      <c r="D45" s="360"/>
      <c r="E45" s="360"/>
      <c r="F45" s="360"/>
      <c r="G45" s="361"/>
      <c r="H45" s="106">
        <f>SUM(H40:H44)</f>
        <v>24165</v>
      </c>
      <c r="I45" s="48"/>
      <c r="J45" s="48"/>
      <c r="K45" s="48"/>
    </row>
    <row r="46" spans="1:11" ht="12.75">
      <c r="A46" s="148">
        <v>6</v>
      </c>
      <c r="B46" s="147" t="s">
        <v>32</v>
      </c>
      <c r="C46" s="147"/>
      <c r="D46" s="47"/>
      <c r="E46" s="47"/>
      <c r="F46" s="47"/>
      <c r="G46" s="149"/>
      <c r="H46" s="106"/>
      <c r="I46" s="48"/>
      <c r="J46" s="1"/>
      <c r="K46" s="1"/>
    </row>
    <row r="47" spans="1:11" ht="12.75">
      <c r="A47" s="127" t="s">
        <v>197</v>
      </c>
      <c r="B47" s="132" t="s">
        <v>198</v>
      </c>
      <c r="C47" s="37" t="s">
        <v>2</v>
      </c>
      <c r="D47" s="126">
        <v>926</v>
      </c>
      <c r="E47" s="126">
        <v>92695</v>
      </c>
      <c r="F47" s="11">
        <v>6050</v>
      </c>
      <c r="G47" s="124" t="s">
        <v>192</v>
      </c>
      <c r="H47" s="85">
        <v>5000</v>
      </c>
      <c r="I47" s="1"/>
      <c r="J47" s="48"/>
      <c r="K47" s="48"/>
    </row>
    <row r="48" spans="1:11" ht="25.5">
      <c r="A48" s="127" t="s">
        <v>199</v>
      </c>
      <c r="B48" s="132" t="s">
        <v>200</v>
      </c>
      <c r="C48" s="37" t="s">
        <v>2</v>
      </c>
      <c r="D48" s="126">
        <v>926</v>
      </c>
      <c r="E48" s="126">
        <v>92695</v>
      </c>
      <c r="F48" s="11">
        <v>4210</v>
      </c>
      <c r="G48" s="124" t="s">
        <v>36</v>
      </c>
      <c r="H48" s="85">
        <v>2000</v>
      </c>
      <c r="I48" s="1"/>
      <c r="J48" s="48"/>
      <c r="K48" s="48"/>
    </row>
    <row r="49" spans="1:9" ht="12.75">
      <c r="A49" s="367" t="s">
        <v>201</v>
      </c>
      <c r="B49" s="331" t="s">
        <v>202</v>
      </c>
      <c r="C49" s="293" t="s">
        <v>2</v>
      </c>
      <c r="D49" s="340">
        <v>900</v>
      </c>
      <c r="E49" s="340">
        <v>90095</v>
      </c>
      <c r="F49" s="11">
        <v>4210</v>
      </c>
      <c r="G49" s="356" t="s">
        <v>36</v>
      </c>
      <c r="H49" s="85">
        <v>2000</v>
      </c>
      <c r="I49" s="1"/>
    </row>
    <row r="50" spans="1:9" ht="12.75">
      <c r="A50" s="366"/>
      <c r="B50" s="366"/>
      <c r="C50" s="384"/>
      <c r="D50" s="342"/>
      <c r="E50" s="342"/>
      <c r="F50" s="11">
        <v>4300</v>
      </c>
      <c r="G50" s="358"/>
      <c r="H50" s="85">
        <v>1000</v>
      </c>
      <c r="I50" s="1"/>
    </row>
    <row r="51" spans="1:9" ht="12.75">
      <c r="A51" s="367" t="s">
        <v>203</v>
      </c>
      <c r="B51" s="331" t="s">
        <v>204</v>
      </c>
      <c r="C51" s="293" t="s">
        <v>2</v>
      </c>
      <c r="D51" s="340">
        <v>921</v>
      </c>
      <c r="E51" s="340">
        <v>92195</v>
      </c>
      <c r="F51" s="11">
        <v>4210</v>
      </c>
      <c r="G51" s="356" t="s">
        <v>36</v>
      </c>
      <c r="H51" s="85">
        <v>1000</v>
      </c>
      <c r="I51" s="1"/>
    </row>
    <row r="52" spans="1:9" ht="12.75">
      <c r="A52" s="369"/>
      <c r="B52" s="333"/>
      <c r="C52" s="295"/>
      <c r="D52" s="342"/>
      <c r="E52" s="342"/>
      <c r="F52" s="11">
        <v>4300</v>
      </c>
      <c r="G52" s="358"/>
      <c r="H52" s="85">
        <v>599</v>
      </c>
      <c r="I52" s="1"/>
    </row>
    <row r="53" spans="1:9" ht="12.75">
      <c r="A53" s="359" t="s">
        <v>29</v>
      </c>
      <c r="B53" s="360"/>
      <c r="C53" s="360"/>
      <c r="D53" s="360"/>
      <c r="E53" s="360"/>
      <c r="F53" s="360"/>
      <c r="G53" s="361"/>
      <c r="H53" s="106">
        <f>SUM(H47:H52)</f>
        <v>11599</v>
      </c>
      <c r="I53" s="48"/>
    </row>
    <row r="54" spans="1:9" ht="12.75">
      <c r="A54" s="148">
        <v>7</v>
      </c>
      <c r="B54" s="147" t="s">
        <v>136</v>
      </c>
      <c r="C54" s="147"/>
      <c r="D54" s="47"/>
      <c r="E54" s="47"/>
      <c r="F54" s="47"/>
      <c r="G54" s="149"/>
      <c r="H54" s="106"/>
      <c r="I54" s="48"/>
    </row>
    <row r="55" spans="1:9" ht="12.75">
      <c r="A55" s="367" t="s">
        <v>205</v>
      </c>
      <c r="B55" s="331" t="s">
        <v>206</v>
      </c>
      <c r="C55" s="345" t="s">
        <v>2</v>
      </c>
      <c r="D55" s="340">
        <v>921</v>
      </c>
      <c r="E55" s="340">
        <v>92109</v>
      </c>
      <c r="F55" s="11">
        <v>4110</v>
      </c>
      <c r="G55" s="356" t="s">
        <v>36</v>
      </c>
      <c r="H55" s="85">
        <v>300</v>
      </c>
      <c r="I55" s="1"/>
    </row>
    <row r="56" spans="1:9" ht="12.75">
      <c r="A56" s="368"/>
      <c r="B56" s="380"/>
      <c r="C56" s="346"/>
      <c r="D56" s="341"/>
      <c r="E56" s="341"/>
      <c r="F56" s="11">
        <v>4170</v>
      </c>
      <c r="G56" s="357"/>
      <c r="H56" s="85">
        <v>1700</v>
      </c>
      <c r="I56" s="1"/>
    </row>
    <row r="57" spans="1:9" ht="12.75">
      <c r="A57" s="368"/>
      <c r="B57" s="380"/>
      <c r="C57" s="346"/>
      <c r="D57" s="341"/>
      <c r="E57" s="341"/>
      <c r="F57" s="11">
        <v>4210</v>
      </c>
      <c r="G57" s="357"/>
      <c r="H57" s="85">
        <v>5000</v>
      </c>
      <c r="I57" s="1"/>
    </row>
    <row r="58" spans="1:9" ht="12.75">
      <c r="A58" s="369"/>
      <c r="B58" s="391"/>
      <c r="C58" s="347"/>
      <c r="D58" s="342"/>
      <c r="E58" s="342"/>
      <c r="F58" s="11">
        <v>4300</v>
      </c>
      <c r="G58" s="358"/>
      <c r="H58" s="85">
        <v>3000</v>
      </c>
      <c r="I58" s="1"/>
    </row>
    <row r="59" spans="1:9" ht="12.75">
      <c r="A59" s="367" t="s">
        <v>207</v>
      </c>
      <c r="B59" s="331" t="s">
        <v>226</v>
      </c>
      <c r="C59" s="345" t="s">
        <v>2</v>
      </c>
      <c r="D59" s="373">
        <v>10</v>
      </c>
      <c r="E59" s="382">
        <v>1041</v>
      </c>
      <c r="F59" s="335">
        <v>6059</v>
      </c>
      <c r="G59" s="328" t="s">
        <v>192</v>
      </c>
      <c r="H59" s="348">
        <v>8000</v>
      </c>
      <c r="I59" s="1"/>
    </row>
    <row r="60" spans="1:9" ht="12.75">
      <c r="A60" s="330"/>
      <c r="B60" s="295"/>
      <c r="C60" s="295"/>
      <c r="D60" s="374"/>
      <c r="E60" s="383"/>
      <c r="F60" s="336"/>
      <c r="G60" s="330"/>
      <c r="H60" s="349"/>
      <c r="I60" s="1"/>
    </row>
    <row r="61" spans="1:9" ht="12.75">
      <c r="A61" s="340" t="s">
        <v>208</v>
      </c>
      <c r="B61" s="338" t="s">
        <v>209</v>
      </c>
      <c r="C61" s="293" t="s">
        <v>2</v>
      </c>
      <c r="D61" s="335">
        <v>921</v>
      </c>
      <c r="E61" s="335">
        <v>92125</v>
      </c>
      <c r="F61" s="11">
        <v>4110</v>
      </c>
      <c r="G61" s="328" t="s">
        <v>36</v>
      </c>
      <c r="H61" s="85">
        <v>440</v>
      </c>
      <c r="I61" s="1"/>
    </row>
    <row r="62" spans="1:9" ht="12.75">
      <c r="A62" s="341"/>
      <c r="B62" s="344"/>
      <c r="C62" s="365"/>
      <c r="D62" s="353"/>
      <c r="E62" s="353"/>
      <c r="F62" s="11">
        <v>4170</v>
      </c>
      <c r="G62" s="364"/>
      <c r="H62" s="85">
        <v>2560</v>
      </c>
      <c r="I62" s="1"/>
    </row>
    <row r="63" spans="1:9" ht="12.75">
      <c r="A63" s="392"/>
      <c r="B63" s="294"/>
      <c r="C63" s="294"/>
      <c r="D63" s="329"/>
      <c r="E63" s="329"/>
      <c r="F63" s="11">
        <v>4210</v>
      </c>
      <c r="G63" s="364"/>
      <c r="H63" s="85">
        <v>665</v>
      </c>
      <c r="I63" s="1"/>
    </row>
    <row r="64" spans="1:9" ht="12.75">
      <c r="A64" s="393"/>
      <c r="B64" s="295"/>
      <c r="C64" s="295"/>
      <c r="D64" s="330"/>
      <c r="E64" s="330"/>
      <c r="F64" s="11">
        <v>4300</v>
      </c>
      <c r="G64" s="337"/>
      <c r="H64" s="85">
        <v>2500</v>
      </c>
      <c r="I64" s="1"/>
    </row>
    <row r="65" spans="1:9" ht="12.75">
      <c r="A65" s="359" t="s">
        <v>29</v>
      </c>
      <c r="B65" s="360"/>
      <c r="C65" s="360"/>
      <c r="D65" s="360"/>
      <c r="E65" s="360"/>
      <c r="F65" s="360"/>
      <c r="G65" s="361"/>
      <c r="H65" s="106">
        <f>SUM(H55:H64)</f>
        <v>24165</v>
      </c>
      <c r="I65" s="48"/>
    </row>
    <row r="66" spans="1:9" ht="12.75">
      <c r="A66" s="148">
        <v>8</v>
      </c>
      <c r="B66" s="147" t="s">
        <v>210</v>
      </c>
      <c r="C66" s="147"/>
      <c r="D66" s="47"/>
      <c r="E66" s="47"/>
      <c r="F66" s="47"/>
      <c r="G66" s="149"/>
      <c r="H66" s="106"/>
      <c r="I66" s="48"/>
    </row>
    <row r="67" spans="1:9" ht="12.75">
      <c r="A67" s="367" t="s">
        <v>211</v>
      </c>
      <c r="B67" s="370" t="s">
        <v>142</v>
      </c>
      <c r="C67" s="345" t="s">
        <v>2</v>
      </c>
      <c r="D67" s="340">
        <v>900</v>
      </c>
      <c r="E67" s="340">
        <v>90095</v>
      </c>
      <c r="F67" s="11">
        <v>4110</v>
      </c>
      <c r="G67" s="356" t="s">
        <v>36</v>
      </c>
      <c r="H67" s="85">
        <v>300</v>
      </c>
      <c r="I67" s="1"/>
    </row>
    <row r="68" spans="1:9" ht="12.75">
      <c r="A68" s="368"/>
      <c r="B68" s="332"/>
      <c r="C68" s="346"/>
      <c r="D68" s="341"/>
      <c r="E68" s="341"/>
      <c r="F68" s="11">
        <v>4170</v>
      </c>
      <c r="G68" s="357"/>
      <c r="H68" s="85">
        <v>1700</v>
      </c>
      <c r="I68" s="1"/>
    </row>
    <row r="69" spans="1:9" ht="12.75">
      <c r="A69" s="368"/>
      <c r="B69" s="332"/>
      <c r="C69" s="346"/>
      <c r="D69" s="341"/>
      <c r="E69" s="341"/>
      <c r="F69" s="11">
        <v>4210</v>
      </c>
      <c r="G69" s="357"/>
      <c r="H69" s="85">
        <v>3500</v>
      </c>
      <c r="I69" s="1"/>
    </row>
    <row r="70" spans="1:9" ht="12.75">
      <c r="A70" s="369"/>
      <c r="B70" s="333"/>
      <c r="C70" s="347"/>
      <c r="D70" s="342"/>
      <c r="E70" s="342"/>
      <c r="F70" s="11">
        <v>4300</v>
      </c>
      <c r="G70" s="358"/>
      <c r="H70" s="85">
        <v>500</v>
      </c>
      <c r="I70" s="1"/>
    </row>
    <row r="71" spans="1:9" ht="12.75">
      <c r="A71" s="40" t="s">
        <v>212</v>
      </c>
      <c r="B71" s="161" t="s">
        <v>213</v>
      </c>
      <c r="C71" s="37" t="s">
        <v>2</v>
      </c>
      <c r="D71" s="11">
        <v>921</v>
      </c>
      <c r="E71" s="11">
        <v>92109</v>
      </c>
      <c r="F71" s="11">
        <v>4210</v>
      </c>
      <c r="G71" s="24" t="s">
        <v>36</v>
      </c>
      <c r="H71" s="85">
        <v>8000</v>
      </c>
      <c r="I71" s="1"/>
    </row>
    <row r="72" spans="1:9" ht="12.75">
      <c r="A72" s="367" t="s">
        <v>214</v>
      </c>
      <c r="B72" s="370" t="s">
        <v>215</v>
      </c>
      <c r="C72" s="345" t="s">
        <v>2</v>
      </c>
      <c r="D72" s="335">
        <v>926</v>
      </c>
      <c r="E72" s="340">
        <v>92695</v>
      </c>
      <c r="F72" s="11">
        <v>4110</v>
      </c>
      <c r="G72" s="328" t="s">
        <v>36</v>
      </c>
      <c r="H72" s="85">
        <v>600</v>
      </c>
      <c r="I72" s="1"/>
    </row>
    <row r="73" spans="1:9" ht="12.75">
      <c r="A73" s="368"/>
      <c r="B73" s="332"/>
      <c r="C73" s="346"/>
      <c r="D73" s="353"/>
      <c r="E73" s="341"/>
      <c r="F73" s="11">
        <v>4170</v>
      </c>
      <c r="G73" s="364"/>
      <c r="H73" s="85">
        <v>3400</v>
      </c>
      <c r="I73" s="1"/>
    </row>
    <row r="74" spans="1:9" ht="12.75">
      <c r="A74" s="368"/>
      <c r="B74" s="332"/>
      <c r="C74" s="346"/>
      <c r="D74" s="353"/>
      <c r="E74" s="341"/>
      <c r="F74" s="11">
        <v>4210</v>
      </c>
      <c r="G74" s="364"/>
      <c r="H74" s="85">
        <v>2000</v>
      </c>
      <c r="I74" s="1"/>
    </row>
    <row r="75" spans="1:9" ht="12.75">
      <c r="A75" s="330"/>
      <c r="B75" s="295"/>
      <c r="C75" s="295"/>
      <c r="D75" s="336"/>
      <c r="E75" s="330"/>
      <c r="F75" s="11">
        <v>4300</v>
      </c>
      <c r="G75" s="330"/>
      <c r="H75" s="85">
        <v>1000</v>
      </c>
      <c r="I75" s="1"/>
    </row>
    <row r="76" spans="1:9" ht="12.75">
      <c r="A76" s="387" t="s">
        <v>216</v>
      </c>
      <c r="B76" s="338" t="s">
        <v>223</v>
      </c>
      <c r="C76" s="293" t="s">
        <v>2</v>
      </c>
      <c r="D76" s="335">
        <v>600</v>
      </c>
      <c r="E76" s="335">
        <v>60095</v>
      </c>
      <c r="F76" s="11">
        <v>4210</v>
      </c>
      <c r="G76" s="146" t="s">
        <v>36</v>
      </c>
      <c r="H76" s="85">
        <v>2500</v>
      </c>
      <c r="I76" s="1"/>
    </row>
    <row r="77" spans="1:9" ht="12.75">
      <c r="A77" s="330"/>
      <c r="B77" s="295"/>
      <c r="C77" s="295"/>
      <c r="D77" s="330"/>
      <c r="E77" s="330"/>
      <c r="F77" s="11">
        <v>4300</v>
      </c>
      <c r="G77" s="24" t="s">
        <v>36</v>
      </c>
      <c r="H77" s="85">
        <v>665</v>
      </c>
      <c r="I77" s="1"/>
    </row>
    <row r="78" spans="1:9" ht="12.75">
      <c r="A78" s="359" t="s">
        <v>29</v>
      </c>
      <c r="B78" s="360"/>
      <c r="C78" s="360"/>
      <c r="D78" s="360"/>
      <c r="E78" s="360"/>
      <c r="F78" s="360"/>
      <c r="G78" s="361"/>
      <c r="H78" s="106">
        <f>SUM(H67:H77)</f>
        <v>24165</v>
      </c>
      <c r="I78" s="48"/>
    </row>
    <row r="79" spans="1:9" ht="12.75">
      <c r="A79" s="148">
        <v>9</v>
      </c>
      <c r="B79" s="147" t="s">
        <v>30</v>
      </c>
      <c r="C79" s="147"/>
      <c r="D79" s="47"/>
      <c r="E79" s="47"/>
      <c r="F79" s="47"/>
      <c r="G79" s="149"/>
      <c r="H79" s="106"/>
      <c r="I79" s="48"/>
    </row>
    <row r="80" spans="1:9" ht="38.25">
      <c r="A80" s="40" t="s">
        <v>217</v>
      </c>
      <c r="B80" s="137" t="s">
        <v>218</v>
      </c>
      <c r="C80" s="37" t="s">
        <v>2</v>
      </c>
      <c r="D80" s="220">
        <v>10</v>
      </c>
      <c r="E80" s="221">
        <v>1041</v>
      </c>
      <c r="F80" s="11">
        <v>6059</v>
      </c>
      <c r="G80" s="24" t="s">
        <v>192</v>
      </c>
      <c r="H80" s="85">
        <v>10000</v>
      </c>
      <c r="I80" s="1"/>
    </row>
    <row r="81" spans="1:9" ht="12.75">
      <c r="A81" s="40" t="s">
        <v>219</v>
      </c>
      <c r="B81" s="137" t="s">
        <v>220</v>
      </c>
      <c r="C81" s="37" t="s">
        <v>2</v>
      </c>
      <c r="D81" s="11">
        <v>921</v>
      </c>
      <c r="E81" s="11">
        <v>92195</v>
      </c>
      <c r="F81" s="11">
        <v>4210</v>
      </c>
      <c r="G81" s="24" t="s">
        <v>36</v>
      </c>
      <c r="H81" s="85">
        <v>1000</v>
      </c>
      <c r="I81" s="1"/>
    </row>
    <row r="82" spans="1:9" ht="12.75">
      <c r="A82" s="43" t="s">
        <v>221</v>
      </c>
      <c r="B82" s="131" t="s">
        <v>138</v>
      </c>
      <c r="C82" s="128" t="s">
        <v>2</v>
      </c>
      <c r="D82" s="125">
        <v>900</v>
      </c>
      <c r="E82" s="125">
        <v>90095</v>
      </c>
      <c r="F82" s="11">
        <v>4210</v>
      </c>
      <c r="G82" s="63" t="s">
        <v>36</v>
      </c>
      <c r="H82" s="140">
        <v>1034</v>
      </c>
      <c r="I82" s="1"/>
    </row>
    <row r="83" spans="1:9" ht="12.75">
      <c r="A83" s="359" t="s">
        <v>29</v>
      </c>
      <c r="B83" s="360"/>
      <c r="C83" s="360"/>
      <c r="D83" s="360"/>
      <c r="E83" s="360"/>
      <c r="F83" s="360"/>
      <c r="G83" s="361"/>
      <c r="H83" s="106">
        <f>SUM(H80:H82)</f>
        <v>12034</v>
      </c>
      <c r="I83" s="48"/>
    </row>
    <row r="84" spans="1:9" ht="12.75">
      <c r="A84" s="286" t="s">
        <v>84</v>
      </c>
      <c r="B84" s="288"/>
      <c r="C84" s="41"/>
      <c r="D84" s="41"/>
      <c r="E84" s="41"/>
      <c r="F84" s="41"/>
      <c r="G84" s="36"/>
      <c r="H84" s="106">
        <f>SUM(H17,H24,H31,H38,H45,H53,H65,H78,H83)</f>
        <v>170968</v>
      </c>
      <c r="I84" s="22"/>
    </row>
  </sheetData>
  <sheetProtection/>
  <mergeCells count="99">
    <mergeCell ref="A76:A77"/>
    <mergeCell ref="B76:B77"/>
    <mergeCell ref="C76:C77"/>
    <mergeCell ref="A40:A43"/>
    <mergeCell ref="B72:B75"/>
    <mergeCell ref="A72:A75"/>
    <mergeCell ref="C72:C75"/>
    <mergeCell ref="A51:A52"/>
    <mergeCell ref="B55:B58"/>
    <mergeCell ref="A61:A64"/>
    <mergeCell ref="E76:E77"/>
    <mergeCell ref="C49:C50"/>
    <mergeCell ref="C40:C43"/>
    <mergeCell ref="E49:E50"/>
    <mergeCell ref="E55:E58"/>
    <mergeCell ref="D61:D64"/>
    <mergeCell ref="C55:C58"/>
    <mergeCell ref="C67:C70"/>
    <mergeCell ref="D76:D77"/>
    <mergeCell ref="C51:C52"/>
    <mergeCell ref="G51:G52"/>
    <mergeCell ref="A67:A70"/>
    <mergeCell ref="A59:A60"/>
    <mergeCell ref="G67:G70"/>
    <mergeCell ref="E59:E60"/>
    <mergeCell ref="B59:B60"/>
    <mergeCell ref="E51:E52"/>
    <mergeCell ref="F59:F60"/>
    <mergeCell ref="E67:E70"/>
    <mergeCell ref="G61:G64"/>
    <mergeCell ref="D49:D50"/>
    <mergeCell ref="B34:B36"/>
    <mergeCell ref="B40:B43"/>
    <mergeCell ref="G49:G50"/>
    <mergeCell ref="A45:G45"/>
    <mergeCell ref="C22:C23"/>
    <mergeCell ref="A24:G24"/>
    <mergeCell ref="D29:D30"/>
    <mergeCell ref="G22:G23"/>
    <mergeCell ref="E22:E23"/>
    <mergeCell ref="A22:A23"/>
    <mergeCell ref="A28:A30"/>
    <mergeCell ref="E29:E30"/>
    <mergeCell ref="D22:D23"/>
    <mergeCell ref="B22:B23"/>
    <mergeCell ref="G28:G30"/>
    <mergeCell ref="A34:A36"/>
    <mergeCell ref="D59:D60"/>
    <mergeCell ref="D51:D52"/>
    <mergeCell ref="A53:G53"/>
    <mergeCell ref="C34:C36"/>
    <mergeCell ref="A49:A50"/>
    <mergeCell ref="C28:C30"/>
    <mergeCell ref="E34:E36"/>
    <mergeCell ref="D34:D36"/>
    <mergeCell ref="A84:B84"/>
    <mergeCell ref="A55:A58"/>
    <mergeCell ref="A78:G78"/>
    <mergeCell ref="A65:G65"/>
    <mergeCell ref="E61:E64"/>
    <mergeCell ref="B61:B64"/>
    <mergeCell ref="C59:C60"/>
    <mergeCell ref="D55:D58"/>
    <mergeCell ref="B67:B70"/>
    <mergeCell ref="A83:G83"/>
    <mergeCell ref="E72:E75"/>
    <mergeCell ref="D72:D75"/>
    <mergeCell ref="A38:G38"/>
    <mergeCell ref="G72:G75"/>
    <mergeCell ref="D67:D70"/>
    <mergeCell ref="G59:G60"/>
    <mergeCell ref="C61:C64"/>
    <mergeCell ref="B49:B50"/>
    <mergeCell ref="B51:B52"/>
    <mergeCell ref="D40:D43"/>
    <mergeCell ref="G1:H1"/>
    <mergeCell ref="G2:H2"/>
    <mergeCell ref="G3:H3"/>
    <mergeCell ref="G4:H4"/>
    <mergeCell ref="H59:H60"/>
    <mergeCell ref="E40:E43"/>
    <mergeCell ref="E11:E13"/>
    <mergeCell ref="G5:H5"/>
    <mergeCell ref="G55:G58"/>
    <mergeCell ref="A17:G17"/>
    <mergeCell ref="A31:G31"/>
    <mergeCell ref="D14:D15"/>
    <mergeCell ref="C14:C15"/>
    <mergeCell ref="A14:A15"/>
    <mergeCell ref="G11:G13"/>
    <mergeCell ref="B28:B30"/>
    <mergeCell ref="A6:H6"/>
    <mergeCell ref="E14:E15"/>
    <mergeCell ref="G14:G15"/>
    <mergeCell ref="B14:B15"/>
    <mergeCell ref="A11:A13"/>
    <mergeCell ref="B11:B13"/>
    <mergeCell ref="D11:D13"/>
    <mergeCell ref="C11:C13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2012-11-15T09:06:27Z</cp:lastPrinted>
  <dcterms:created xsi:type="dcterms:W3CDTF">1998-12-09T13:02:10Z</dcterms:created>
  <dcterms:modified xsi:type="dcterms:W3CDTF">2014-03-04T09:29:22Z</dcterms:modified>
  <cp:category/>
  <cp:version/>
  <cp:contentType/>
  <cp:contentStatus/>
</cp:coreProperties>
</file>