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1'!$A$1:$H$142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<sst xmlns="http://schemas.openxmlformats.org/spreadsheetml/2006/main" count="152" uniqueCount="59">
  <si>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</si>
  <si>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</si>
  <si>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</si>
  <si>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</si>
  <si>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</si>
  <si>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</si>
  <si>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</si>
  <si>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</si>
  <si>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</si>
  <si>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</si>
  <si>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</si>
  <si>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</si>
  <si>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</si>
  <si>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</si>
  <si>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</si>
  <si>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</si>
  <si>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</si>
  <si>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</si>
  <si>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</si>
  <si>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</si>
  <si>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</si>
  <si>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</si>
  <si>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</si>
  <si>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</si>
  <si>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</si>
  <si>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</si>
  <si>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</si>
  <si>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</si>
  <si>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</si>
  <si>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</si>
  <si>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</si>
  <si>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</si>
  <si>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</si>
  <si>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</si>
  <si>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</si>
  <si>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</si>
  <si>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</si>
  <si>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</si>
  <si>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</si>
  <si>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Ośrodki pomocy społecznej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</si>
  <si>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</si>
  <si>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</si>
  <si>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</si>
  <si>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</si>
  <si>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</si>
  <si>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</si>
  <si>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</si>
  <si>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</si>
  <si>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</si>
  <si>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</si>
  <si>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</si>
  <si>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2014 rok</t>
    </r>
  </si>
  <si>
    <t>do Zarządzenia Nr 40/2014</t>
  </si>
  <si>
    <t>Wybory do Parlamentu Europejskiego</t>
  </si>
  <si>
    <t>Wybory do parlamentu Europejskiego</t>
  </si>
  <si>
    <t>Rolnictwo i łowiectwo</t>
  </si>
  <si>
    <t>Pozostała działaność</t>
  </si>
  <si>
    <t>Różne opłaty i składki</t>
  </si>
  <si>
    <t>z dnia 19 maja 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</si>
</sst>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right" vertical="center" wrapText="1"/>
    </xf>
    <xf numFmtId="4" fontId="31" fillId="0" borderId="22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49" fontId="12" fillId="26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12" fillId="26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0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SheetLayoutView="100" zoomScalePageLayoutView="0" workbookViewId="0" topLeftCell="A125">
      <selection activeCell="E112" sqref="E112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70" t="s">
        <v>40</v>
      </c>
      <c r="E1" s="70"/>
      <c r="F1" s="59"/>
      <c r="G1" s="59"/>
      <c r="H1" s="59"/>
    </row>
    <row r="2" spans="1:8" ht="15" customHeight="1">
      <c r="A2" s="1"/>
      <c r="B2" s="1"/>
      <c r="C2" s="1"/>
      <c r="D2" s="70" t="s">
        <v>52</v>
      </c>
      <c r="E2" s="70"/>
      <c r="F2" s="60"/>
      <c r="G2" s="60"/>
      <c r="H2" s="60"/>
    </row>
    <row r="3" spans="1:8" ht="15" customHeight="1">
      <c r="A3" s="1"/>
      <c r="B3" s="1"/>
      <c r="C3" s="1"/>
      <c r="D3" s="70" t="s">
        <v>13</v>
      </c>
      <c r="E3" s="70"/>
      <c r="F3" s="60"/>
      <c r="G3" s="60"/>
      <c r="H3" s="60"/>
    </row>
    <row r="4" spans="1:8" ht="15" customHeight="1">
      <c r="A4" s="1"/>
      <c r="B4" s="1"/>
      <c r="C4" s="1"/>
      <c r="D4" s="70" t="s">
        <v>58</v>
      </c>
      <c r="E4" s="70"/>
      <c r="F4" s="60"/>
      <c r="G4" s="60"/>
      <c r="H4" s="60"/>
    </row>
    <row r="5" spans="1:8" ht="52.5" customHeight="1">
      <c r="A5" s="72" t="s">
        <v>51</v>
      </c>
      <c r="B5" s="72"/>
      <c r="C5" s="72"/>
      <c r="D5" s="72"/>
      <c r="E5" s="72"/>
      <c r="F5" s="51"/>
      <c r="G5" s="51"/>
      <c r="H5" s="51"/>
    </row>
    <row r="6" spans="1:8" ht="20.25" customHeight="1">
      <c r="A6" s="71" t="s">
        <v>42</v>
      </c>
      <c r="B6" s="71"/>
      <c r="C6" s="71"/>
      <c r="D6" s="71"/>
      <c r="E6" s="71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7" t="s">
        <v>5</v>
      </c>
      <c r="B9" s="68"/>
      <c r="C9" s="68"/>
      <c r="D9" s="68"/>
      <c r="E9" s="69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13000</v>
      </c>
      <c r="F10" s="21">
        <f>SUM(F11,F13,F15)</f>
        <v>6</v>
      </c>
      <c r="G10" s="21">
        <f>SUM(G11,G13,G15)</f>
        <v>7</v>
      </c>
      <c r="H10" s="21">
        <f>SUM(H11,H13,H15)</f>
        <v>13008</v>
      </c>
    </row>
    <row r="11" spans="1:8" s="26" customFormat="1" ht="48" customHeight="1">
      <c r="A11" s="35"/>
      <c r="B11" s="53">
        <v>85212</v>
      </c>
      <c r="C11" s="36"/>
      <c r="D11" s="37" t="s">
        <v>44</v>
      </c>
      <c r="E11" s="62">
        <f>SUM(E12)</f>
        <v>13000</v>
      </c>
      <c r="F11" s="25">
        <f>SUM(F12)</f>
        <v>0</v>
      </c>
      <c r="G11" s="25">
        <f>SUM(G12)</f>
        <v>0</v>
      </c>
      <c r="H11" s="25">
        <f>SUM(H12)</f>
        <v>13000</v>
      </c>
    </row>
    <row r="12" spans="1:8" ht="37.5" customHeight="1">
      <c r="A12" s="32"/>
      <c r="B12" s="32"/>
      <c r="C12" s="33">
        <v>2350</v>
      </c>
      <c r="D12" s="38" t="s">
        <v>43</v>
      </c>
      <c r="E12" s="17">
        <v>13000</v>
      </c>
      <c r="F12" s="16">
        <v>0</v>
      </c>
      <c r="G12" s="16">
        <v>0</v>
      </c>
      <c r="H12" s="16">
        <f>E12+F12-G12</f>
        <v>13000</v>
      </c>
    </row>
    <row r="13" spans="1:8" ht="31.5" customHeight="1">
      <c r="A13" s="71" t="s">
        <v>41</v>
      </c>
      <c r="B13" s="71"/>
      <c r="C13" s="71"/>
      <c r="D13" s="71"/>
      <c r="E13" s="71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7" t="s">
        <v>45</v>
      </c>
      <c r="B16" s="68"/>
      <c r="C16" s="68"/>
      <c r="D16" s="68"/>
      <c r="E16" s="69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55</v>
      </c>
      <c r="E17" s="21">
        <f>SUM(E18)</f>
        <v>8599.39</v>
      </c>
      <c r="F17" s="21">
        <f>SUM(F18,F20,F22)</f>
        <v>0</v>
      </c>
      <c r="G17" s="21">
        <f>SUM(G18,G20,G22)</f>
        <v>0</v>
      </c>
      <c r="H17" s="21">
        <f>SUM(H18,H20,H22)</f>
        <v>96459.39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8599.39</v>
      </c>
      <c r="F18" s="25">
        <f>SUM(F19)</f>
        <v>0</v>
      </c>
      <c r="G18" s="25">
        <f>SUM(G19)</f>
        <v>0</v>
      </c>
      <c r="H18" s="25">
        <f>SUM(H19)</f>
        <v>8599.39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8599.39</v>
      </c>
      <c r="F19" s="16">
        <v>0</v>
      </c>
      <c r="G19" s="16">
        <v>0</v>
      </c>
      <c r="H19" s="16">
        <f>E19+F19-G19</f>
        <v>8599.39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42820</v>
      </c>
      <c r="F20" s="21">
        <f>SUM(F21,F23,F25)</f>
        <v>0</v>
      </c>
      <c r="G20" s="21">
        <f>SUM(G21,G23,G25)</f>
        <v>0</v>
      </c>
      <c r="H20" s="21">
        <f>SUM(H21,H23,H25)</f>
        <v>45040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42820</v>
      </c>
      <c r="F21" s="25">
        <f>SUM(F22)</f>
        <v>0</v>
      </c>
      <c r="G21" s="25">
        <f>SUM(G22)</f>
        <v>0</v>
      </c>
      <c r="H21" s="25">
        <f>SUM(H22)</f>
        <v>42820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42820</v>
      </c>
      <c r="F22" s="16">
        <v>0</v>
      </c>
      <c r="G22" s="16">
        <v>0</v>
      </c>
      <c r="H22" s="16">
        <f>E22+F22-G22</f>
        <v>42820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SUM(E24,E28)</f>
        <v>13483</v>
      </c>
      <c r="F23" s="21">
        <f>SUM(F24,F26,F28)</f>
        <v>0</v>
      </c>
      <c r="G23" s="21">
        <f>SUM(G24,G26,G28)</f>
        <v>0</v>
      </c>
      <c r="H23" s="21">
        <f>SUM(H24,H26,H28)</f>
        <v>1110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1110</v>
      </c>
      <c r="F24" s="25">
        <f>SUM(F25)</f>
        <v>0</v>
      </c>
      <c r="G24" s="25">
        <f>SUM(G25)</f>
        <v>0</v>
      </c>
      <c r="H24" s="25">
        <f>SUM(H25)</f>
        <v>1110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1110</v>
      </c>
      <c r="F25" s="16">
        <v>0</v>
      </c>
      <c r="G25" s="16">
        <v>0</v>
      </c>
      <c r="H25" s="16">
        <f>E25+F25-G25</f>
        <v>1110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21.75" customHeight="1">
      <c r="A28" s="22"/>
      <c r="B28" s="22">
        <v>75113</v>
      </c>
      <c r="C28" s="23"/>
      <c r="D28" s="28" t="s">
        <v>53</v>
      </c>
      <c r="E28" s="24">
        <f>SUM(E29)</f>
        <v>12373</v>
      </c>
      <c r="F28" s="25"/>
      <c r="G28" s="25"/>
      <c r="H28" s="25"/>
    </row>
    <row r="29" spans="1:8" ht="63.75" customHeight="1">
      <c r="A29" s="7"/>
      <c r="B29" s="7"/>
      <c r="C29" s="8">
        <v>2010</v>
      </c>
      <c r="D29" s="9" t="s">
        <v>9</v>
      </c>
      <c r="E29" s="17">
        <v>12373</v>
      </c>
      <c r="F29" s="16"/>
      <c r="G29" s="16"/>
      <c r="H29" s="16"/>
    </row>
    <row r="30" spans="1:8" ht="19.5" customHeight="1">
      <c r="A30" s="32">
        <v>852</v>
      </c>
      <c r="B30" s="32"/>
      <c r="C30" s="33"/>
      <c r="D30" s="34" t="s">
        <v>32</v>
      </c>
      <c r="E30" s="21">
        <f>SUM(E31,E33,E35,E37)</f>
        <v>2072782</v>
      </c>
      <c r="F30" s="21">
        <f>SUM(F31,F39,F45)</f>
        <v>0</v>
      </c>
      <c r="G30" s="21">
        <f>SUM(G31,G39,G45)</f>
        <v>0</v>
      </c>
      <c r="H30" s="21">
        <f>SUM(H31,H39,H45)</f>
        <v>2045165</v>
      </c>
    </row>
    <row r="31" spans="1:8" s="26" customFormat="1" ht="51" customHeight="1">
      <c r="A31" s="35"/>
      <c r="B31" s="35">
        <v>85212</v>
      </c>
      <c r="C31" s="36"/>
      <c r="D31" s="37" t="s">
        <v>44</v>
      </c>
      <c r="E31" s="24">
        <f>SUM(E32)</f>
        <v>2011165</v>
      </c>
      <c r="F31" s="25">
        <f>SUM(F32)</f>
        <v>0</v>
      </c>
      <c r="G31" s="25">
        <f>SUM(G32)</f>
        <v>0</v>
      </c>
      <c r="H31" s="25">
        <f>SUM(H32)</f>
        <v>2011165</v>
      </c>
    </row>
    <row r="32" spans="1:8" ht="65.25" customHeight="1">
      <c r="A32" s="32"/>
      <c r="B32" s="32"/>
      <c r="C32" s="33">
        <v>2010</v>
      </c>
      <c r="D32" s="38" t="s">
        <v>9</v>
      </c>
      <c r="E32" s="17">
        <v>2011165</v>
      </c>
      <c r="F32" s="16">
        <v>0</v>
      </c>
      <c r="G32" s="16">
        <v>0</v>
      </c>
      <c r="H32" s="16">
        <f>E32+F32-G32</f>
        <v>2011165</v>
      </c>
    </row>
    <row r="33" spans="1:8" s="26" customFormat="1" ht="76.5" customHeight="1">
      <c r="A33" s="35"/>
      <c r="B33" s="35">
        <v>85213</v>
      </c>
      <c r="C33" s="36"/>
      <c r="D33" s="37" t="s">
        <v>33</v>
      </c>
      <c r="E33" s="24">
        <f>SUM(E34)</f>
        <v>11979</v>
      </c>
      <c r="F33" s="25">
        <f>SUM(F34)</f>
        <v>0</v>
      </c>
      <c r="G33" s="25">
        <f>SUM(G34)</f>
        <v>0</v>
      </c>
      <c r="H33" s="25">
        <f>SUM(H34)</f>
        <v>11979</v>
      </c>
    </row>
    <row r="34" spans="1:8" ht="60.75" customHeight="1">
      <c r="A34" s="32"/>
      <c r="B34" s="32"/>
      <c r="C34" s="33">
        <v>2010</v>
      </c>
      <c r="D34" s="38" t="s">
        <v>9</v>
      </c>
      <c r="E34" s="17">
        <v>11979</v>
      </c>
      <c r="F34" s="16">
        <v>0</v>
      </c>
      <c r="G34" s="16">
        <v>0</v>
      </c>
      <c r="H34" s="16">
        <f>E34+F34-G34</f>
        <v>11979</v>
      </c>
    </row>
    <row r="35" spans="1:8" s="26" customFormat="1" ht="25.5" customHeight="1">
      <c r="A35" s="35"/>
      <c r="B35" s="35">
        <v>85219</v>
      </c>
      <c r="C35" s="36"/>
      <c r="D35" s="37" t="s">
        <v>39</v>
      </c>
      <c r="E35" s="24">
        <f>SUM(E36)</f>
        <v>610</v>
      </c>
      <c r="F35" s="25">
        <f>SUM(F36)</f>
        <v>0</v>
      </c>
      <c r="G35" s="25">
        <f>SUM(G36)</f>
        <v>0</v>
      </c>
      <c r="H35" s="25">
        <f>SUM(H36)</f>
        <v>610</v>
      </c>
    </row>
    <row r="36" spans="1:8" ht="60.75" customHeight="1">
      <c r="A36" s="32"/>
      <c r="B36" s="32"/>
      <c r="C36" s="33">
        <v>2010</v>
      </c>
      <c r="D36" s="38" t="s">
        <v>9</v>
      </c>
      <c r="E36" s="17">
        <v>610</v>
      </c>
      <c r="F36" s="16">
        <v>0</v>
      </c>
      <c r="G36" s="16">
        <v>0</v>
      </c>
      <c r="H36" s="16">
        <f>E36+F36-G36</f>
        <v>610</v>
      </c>
    </row>
    <row r="37" spans="1:8" s="26" customFormat="1" ht="27" customHeight="1">
      <c r="A37" s="35"/>
      <c r="B37" s="35">
        <v>85295</v>
      </c>
      <c r="C37" s="36"/>
      <c r="D37" s="37" t="s">
        <v>38</v>
      </c>
      <c r="E37" s="24">
        <f>SUM(E38)</f>
        <v>49028</v>
      </c>
      <c r="F37" s="25">
        <f>SUM(F38)</f>
        <v>0</v>
      </c>
      <c r="G37" s="25">
        <f>SUM(G38)</f>
        <v>0</v>
      </c>
      <c r="H37" s="25">
        <f>SUM(H38)</f>
        <v>49028</v>
      </c>
    </row>
    <row r="38" spans="1:8" ht="60.75" customHeight="1">
      <c r="A38" s="32"/>
      <c r="B38" s="32"/>
      <c r="C38" s="33">
        <v>2010</v>
      </c>
      <c r="D38" s="38" t="s">
        <v>9</v>
      </c>
      <c r="E38" s="17">
        <v>49028</v>
      </c>
      <c r="F38" s="16">
        <v>0</v>
      </c>
      <c r="G38" s="16">
        <v>0</v>
      </c>
      <c r="H38" s="16">
        <f>E38+F38-G38</f>
        <v>49028</v>
      </c>
    </row>
    <row r="39" spans="1:8" ht="22.5" customHeight="1">
      <c r="A39" s="67" t="s">
        <v>6</v>
      </c>
      <c r="B39" s="68"/>
      <c r="C39" s="68"/>
      <c r="D39" s="68"/>
      <c r="E39" s="69"/>
      <c r="F39" s="16"/>
      <c r="G39" s="16"/>
      <c r="H39" s="16"/>
    </row>
    <row r="40" spans="1:8" ht="21.75" customHeight="1">
      <c r="A40" s="52">
        <v>10</v>
      </c>
      <c r="B40" s="32"/>
      <c r="C40" s="33"/>
      <c r="D40" s="34" t="s">
        <v>55</v>
      </c>
      <c r="E40" s="21">
        <f>SUM(E41)</f>
        <v>8599.390000000001</v>
      </c>
      <c r="F40" s="21">
        <f>SUM(F41,F45,F56)</f>
        <v>0</v>
      </c>
      <c r="G40" s="21">
        <f>SUM(G41,G45,G56)</f>
        <v>0</v>
      </c>
      <c r="H40" s="21">
        <f>SUM(H41,H45,H56)</f>
        <v>68168.62</v>
      </c>
    </row>
    <row r="41" spans="1:8" s="26" customFormat="1" ht="18.75" customHeight="1">
      <c r="A41" s="35"/>
      <c r="B41" s="53">
        <v>1095</v>
      </c>
      <c r="C41" s="36"/>
      <c r="D41" s="37" t="s">
        <v>56</v>
      </c>
      <c r="E41" s="24">
        <f>SUM(E42:E43)</f>
        <v>8599.390000000001</v>
      </c>
      <c r="F41" s="25">
        <f>SUM(F42,F44)</f>
        <v>0</v>
      </c>
      <c r="G41" s="25">
        <f>SUM(G42,G44)</f>
        <v>0</v>
      </c>
      <c r="H41" s="25">
        <f>SUM(H42,H44)</f>
        <v>34168.62</v>
      </c>
    </row>
    <row r="42" spans="1:8" ht="17.25" customHeight="1">
      <c r="A42" s="32"/>
      <c r="B42" s="32"/>
      <c r="C42" s="39">
        <v>4210</v>
      </c>
      <c r="D42" s="39" t="s">
        <v>11</v>
      </c>
      <c r="E42" s="18">
        <v>168.62</v>
      </c>
      <c r="F42" s="16"/>
      <c r="G42" s="16"/>
      <c r="H42" s="16">
        <f>E42+F42-G42</f>
        <v>168.62</v>
      </c>
    </row>
    <row r="43" spans="1:8" ht="17.25" customHeight="1">
      <c r="A43" s="32"/>
      <c r="B43" s="32"/>
      <c r="C43" s="39">
        <v>4430</v>
      </c>
      <c r="D43" s="39" t="s">
        <v>57</v>
      </c>
      <c r="E43" s="18">
        <v>8430.77</v>
      </c>
      <c r="F43" s="16"/>
      <c r="G43" s="16"/>
      <c r="H43" s="16"/>
    </row>
    <row r="44" spans="1:8" ht="21.75" customHeight="1">
      <c r="A44" s="32">
        <v>750</v>
      </c>
      <c r="B44" s="32"/>
      <c r="C44" s="33"/>
      <c r="D44" s="34" t="s">
        <v>26</v>
      </c>
      <c r="E44" s="21">
        <f>SUM(E45)</f>
        <v>42820</v>
      </c>
      <c r="F44" s="21">
        <f>SUM(F45,F49,F60)</f>
        <v>0</v>
      </c>
      <c r="G44" s="21">
        <f>SUM(G45,G49,G60)</f>
        <v>0</v>
      </c>
      <c r="H44" s="21">
        <f>SUM(H45,H49,H60)</f>
        <v>34000</v>
      </c>
    </row>
    <row r="45" spans="1:8" s="26" customFormat="1" ht="18.75" customHeight="1">
      <c r="A45" s="35"/>
      <c r="B45" s="35">
        <v>75011</v>
      </c>
      <c r="C45" s="36"/>
      <c r="D45" s="37" t="s">
        <v>27</v>
      </c>
      <c r="E45" s="24">
        <f>SUM(E46:E101)</f>
        <v>42820</v>
      </c>
      <c r="F45" s="25">
        <f>SUM(F46,F48)</f>
        <v>0</v>
      </c>
      <c r="G45" s="25">
        <f>SUM(G46,G48)</f>
        <v>0</v>
      </c>
      <c r="H45" s="25">
        <f>SUM(H46,H48)</f>
        <v>34000</v>
      </c>
    </row>
    <row r="46" spans="1:8" ht="17.25" customHeight="1">
      <c r="A46" s="32"/>
      <c r="B46" s="32"/>
      <c r="C46" s="39">
        <v>4010</v>
      </c>
      <c r="D46" s="39" t="s">
        <v>28</v>
      </c>
      <c r="E46" s="18">
        <v>25000</v>
      </c>
      <c r="F46" s="16"/>
      <c r="G46" s="16"/>
      <c r="H46" s="16">
        <f>E46+F46-G46</f>
        <v>25000</v>
      </c>
    </row>
    <row r="47" spans="1:8" ht="17.25" customHeight="1">
      <c r="A47" s="32"/>
      <c r="B47" s="32"/>
      <c r="C47" s="39">
        <v>4040</v>
      </c>
      <c r="D47" s="39" t="s">
        <v>35</v>
      </c>
      <c r="E47" s="18">
        <v>4000</v>
      </c>
      <c r="F47" s="16"/>
      <c r="G47" s="16"/>
      <c r="H47" s="16"/>
    </row>
    <row r="48" spans="1:8" ht="20.25" customHeight="1">
      <c r="A48" s="32"/>
      <c r="B48" s="32"/>
      <c r="C48" s="39">
        <v>4110</v>
      </c>
      <c r="D48" s="39" t="s">
        <v>2</v>
      </c>
      <c r="E48" s="18">
        <v>9000</v>
      </c>
      <c r="F48" s="16"/>
      <c r="G48" s="16"/>
      <c r="H48" s="16">
        <f>E48+F48-G48</f>
        <v>9000</v>
      </c>
    </row>
    <row r="49" spans="1:8" s="26" customFormat="1" ht="18.75" customHeight="1" hidden="1">
      <c r="A49" s="29"/>
      <c r="B49" s="29">
        <v>75107</v>
      </c>
      <c r="C49" s="30"/>
      <c r="D49" s="40" t="s">
        <v>21</v>
      </c>
      <c r="E49" s="31">
        <f>SUM(E50,E51,E52,E53,E54,E55,E56,E57,E58,E59)</f>
        <v>0</v>
      </c>
      <c r="F49" s="24">
        <f>SUM(F50,F51,F52,F53,F54,F55,F56,F57,F58,F59)</f>
        <v>0</v>
      </c>
      <c r="G49" s="24">
        <f>SUM(G50,G51,G52,G53,G54,G55,G56,G57,G58,G59)</f>
        <v>0</v>
      </c>
      <c r="H49" s="24">
        <f>SUM(H50,H51,H52,H53,H54,H55,H56,H57,H58,H59)</f>
        <v>0</v>
      </c>
    </row>
    <row r="50" spans="1:8" s="43" customFormat="1" ht="21.75" customHeight="1" hidden="1">
      <c r="A50" s="7"/>
      <c r="B50" s="7"/>
      <c r="C50" s="10">
        <v>3030</v>
      </c>
      <c r="D50" s="41" t="s">
        <v>18</v>
      </c>
      <c r="E50" s="17"/>
      <c r="F50" s="42"/>
      <c r="G50" s="42"/>
      <c r="H50" s="42">
        <f>E50+F50-G50</f>
        <v>0</v>
      </c>
    </row>
    <row r="51" spans="1:8" ht="18" customHeight="1" hidden="1">
      <c r="A51" s="7"/>
      <c r="B51" s="7"/>
      <c r="C51" s="10">
        <v>4110</v>
      </c>
      <c r="D51" s="44" t="s">
        <v>2</v>
      </c>
      <c r="E51" s="18"/>
      <c r="F51" s="16"/>
      <c r="G51" s="16"/>
      <c r="H51" s="16">
        <f aca="true" t="shared" si="0" ref="H51:H59">E51+F51-G51</f>
        <v>0</v>
      </c>
    </row>
    <row r="52" spans="1:8" ht="17.25" customHeight="1" hidden="1">
      <c r="A52" s="7"/>
      <c r="B52" s="7"/>
      <c r="C52" s="10">
        <v>4120</v>
      </c>
      <c r="D52" s="44" t="s">
        <v>3</v>
      </c>
      <c r="E52" s="18"/>
      <c r="F52" s="16"/>
      <c r="G52" s="16"/>
      <c r="H52" s="16">
        <f t="shared" si="0"/>
        <v>0</v>
      </c>
    </row>
    <row r="53" spans="1:8" ht="18.75" customHeight="1" hidden="1">
      <c r="A53" s="7"/>
      <c r="B53" s="7"/>
      <c r="C53" s="10">
        <v>4170</v>
      </c>
      <c r="D53" s="44" t="s">
        <v>4</v>
      </c>
      <c r="E53" s="18"/>
      <c r="F53" s="16"/>
      <c r="G53" s="16"/>
      <c r="H53" s="16">
        <f t="shared" si="0"/>
        <v>0</v>
      </c>
    </row>
    <row r="54" spans="1:8" ht="18.75" customHeight="1" hidden="1">
      <c r="A54" s="7"/>
      <c r="B54" s="7"/>
      <c r="C54" s="11">
        <v>4210</v>
      </c>
      <c r="D54" s="45" t="s">
        <v>11</v>
      </c>
      <c r="E54" s="18"/>
      <c r="F54" s="16"/>
      <c r="G54" s="16"/>
      <c r="H54" s="16">
        <f t="shared" si="0"/>
        <v>0</v>
      </c>
    </row>
    <row r="55" spans="1:8" ht="18.75" customHeight="1" hidden="1">
      <c r="A55" s="7"/>
      <c r="B55" s="7"/>
      <c r="C55" s="11">
        <v>4260</v>
      </c>
      <c r="D55" s="45" t="s">
        <v>25</v>
      </c>
      <c r="E55" s="18"/>
      <c r="F55" s="16"/>
      <c r="G55" s="16"/>
      <c r="H55" s="16">
        <f t="shared" si="0"/>
        <v>0</v>
      </c>
    </row>
    <row r="56" spans="1:8" ht="32.25" customHeight="1" hidden="1">
      <c r="A56" s="7"/>
      <c r="B56" s="7"/>
      <c r="C56" s="11">
        <v>4370</v>
      </c>
      <c r="D56" s="44" t="s">
        <v>24</v>
      </c>
      <c r="E56" s="18"/>
      <c r="F56" s="16"/>
      <c r="G56" s="16"/>
      <c r="H56" s="16">
        <f t="shared" si="0"/>
        <v>0</v>
      </c>
    </row>
    <row r="57" spans="1:8" ht="21.75" customHeight="1" hidden="1">
      <c r="A57" s="7"/>
      <c r="B57" s="7"/>
      <c r="C57" s="11">
        <v>4410</v>
      </c>
      <c r="D57" s="45" t="s">
        <v>10</v>
      </c>
      <c r="E57" s="18"/>
      <c r="F57" s="16"/>
      <c r="G57" s="16"/>
      <c r="H57" s="16">
        <f t="shared" si="0"/>
        <v>0</v>
      </c>
    </row>
    <row r="58" spans="1:8" ht="28.5" customHeight="1" hidden="1">
      <c r="A58" s="7"/>
      <c r="B58" s="7"/>
      <c r="C58" s="11">
        <v>4740</v>
      </c>
      <c r="D58" s="45" t="s">
        <v>14</v>
      </c>
      <c r="E58" s="18"/>
      <c r="F58" s="16"/>
      <c r="G58" s="16"/>
      <c r="H58" s="16">
        <f t="shared" si="0"/>
        <v>0</v>
      </c>
    </row>
    <row r="59" spans="1:8" s="14" customFormat="1" ht="24" customHeight="1" hidden="1">
      <c r="A59" s="12"/>
      <c r="B59" s="12"/>
      <c r="C59" s="13">
        <v>4750</v>
      </c>
      <c r="D59" s="46" t="s">
        <v>12</v>
      </c>
      <c r="E59" s="18"/>
      <c r="F59" s="16"/>
      <c r="G59" s="16"/>
      <c r="H59" s="16">
        <f t="shared" si="0"/>
        <v>0</v>
      </c>
    </row>
    <row r="60" spans="1:8" s="26" customFormat="1" ht="45.75" customHeight="1" hidden="1">
      <c r="A60" s="22"/>
      <c r="B60" s="22">
        <v>75109</v>
      </c>
      <c r="C60" s="23"/>
      <c r="D60" s="47" t="s">
        <v>22</v>
      </c>
      <c r="E60" s="24">
        <f>SUM(E61:E71)</f>
        <v>0</v>
      </c>
      <c r="F60" s="24">
        <f>SUM(F61:F71)</f>
        <v>0</v>
      </c>
      <c r="G60" s="24">
        <f>SUM(G61:G71)</f>
        <v>0</v>
      </c>
      <c r="H60" s="24">
        <f>SUM(H61:H71)</f>
        <v>0</v>
      </c>
    </row>
    <row r="61" spans="1:8" s="43" customFormat="1" ht="21.75" customHeight="1" hidden="1">
      <c r="A61" s="7"/>
      <c r="B61" s="7"/>
      <c r="C61" s="10">
        <v>3030</v>
      </c>
      <c r="D61" s="41" t="s">
        <v>18</v>
      </c>
      <c r="E61" s="17"/>
      <c r="F61" s="42">
        <v>0</v>
      </c>
      <c r="G61" s="42"/>
      <c r="H61" s="42">
        <f>E61+F61-G61</f>
        <v>0</v>
      </c>
    </row>
    <row r="62" spans="1:8" ht="18" customHeight="1" hidden="1">
      <c r="A62" s="7"/>
      <c r="B62" s="7"/>
      <c r="C62" s="10">
        <v>4110</v>
      </c>
      <c r="D62" s="44" t="s">
        <v>2</v>
      </c>
      <c r="E62" s="18"/>
      <c r="F62" s="16">
        <v>0</v>
      </c>
      <c r="G62" s="16"/>
      <c r="H62" s="16">
        <f aca="true" t="shared" si="1" ref="H62:H71">E62+F62-G62</f>
        <v>0</v>
      </c>
    </row>
    <row r="63" spans="1:8" ht="17.25" customHeight="1" hidden="1">
      <c r="A63" s="7"/>
      <c r="B63" s="7"/>
      <c r="C63" s="10">
        <v>4120</v>
      </c>
      <c r="D63" s="44" t="s">
        <v>3</v>
      </c>
      <c r="E63" s="18"/>
      <c r="F63" s="16">
        <v>0</v>
      </c>
      <c r="G63" s="16"/>
      <c r="H63" s="16">
        <f t="shared" si="1"/>
        <v>0</v>
      </c>
    </row>
    <row r="64" spans="1:8" ht="18.75" customHeight="1" hidden="1">
      <c r="A64" s="7"/>
      <c r="B64" s="7"/>
      <c r="C64" s="10">
        <v>4170</v>
      </c>
      <c r="D64" s="44" t="s">
        <v>4</v>
      </c>
      <c r="E64" s="18"/>
      <c r="F64" s="16">
        <v>0</v>
      </c>
      <c r="G64" s="16"/>
      <c r="H64" s="16">
        <f t="shared" si="1"/>
        <v>0</v>
      </c>
    </row>
    <row r="65" spans="1:8" ht="18.75" customHeight="1" hidden="1">
      <c r="A65" s="7"/>
      <c r="B65" s="7"/>
      <c r="C65" s="11">
        <v>4210</v>
      </c>
      <c r="D65" s="45" t="s">
        <v>11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1">
        <v>4260</v>
      </c>
      <c r="D66" s="45" t="s">
        <v>25</v>
      </c>
      <c r="E66" s="18"/>
      <c r="F66" s="16">
        <v>0</v>
      </c>
      <c r="G66" s="16"/>
      <c r="H66" s="16">
        <f t="shared" si="1"/>
        <v>0</v>
      </c>
    </row>
    <row r="67" spans="1:8" ht="18.75" customHeight="1" hidden="1">
      <c r="A67" s="7"/>
      <c r="B67" s="7"/>
      <c r="C67" s="11">
        <v>4300</v>
      </c>
      <c r="D67" s="45" t="s">
        <v>23</v>
      </c>
      <c r="E67" s="18"/>
      <c r="F67" s="16">
        <v>0</v>
      </c>
      <c r="G67" s="16"/>
      <c r="H67" s="16">
        <f t="shared" si="1"/>
        <v>0</v>
      </c>
    </row>
    <row r="68" spans="1:8" ht="29.25" customHeight="1" hidden="1">
      <c r="A68" s="7"/>
      <c r="B68" s="7"/>
      <c r="C68" s="11">
        <v>4370</v>
      </c>
      <c r="D68" s="44" t="s">
        <v>24</v>
      </c>
      <c r="E68" s="18"/>
      <c r="F68" s="16">
        <v>0</v>
      </c>
      <c r="G68" s="16"/>
      <c r="H68" s="16">
        <f t="shared" si="1"/>
        <v>0</v>
      </c>
    </row>
    <row r="69" spans="1:8" ht="21.75" customHeight="1" hidden="1">
      <c r="A69" s="7"/>
      <c r="B69" s="7"/>
      <c r="C69" s="11">
        <v>4410</v>
      </c>
      <c r="D69" s="45" t="s">
        <v>10</v>
      </c>
      <c r="E69" s="18"/>
      <c r="F69" s="16">
        <v>0</v>
      </c>
      <c r="G69" s="16"/>
      <c r="H69" s="16">
        <f t="shared" si="1"/>
        <v>0</v>
      </c>
    </row>
    <row r="70" spans="1:8" ht="28.5" customHeight="1" hidden="1">
      <c r="A70" s="7"/>
      <c r="B70" s="7"/>
      <c r="C70" s="11">
        <v>4740</v>
      </c>
      <c r="D70" s="45" t="s">
        <v>14</v>
      </c>
      <c r="E70" s="18"/>
      <c r="F70" s="16">
        <v>0</v>
      </c>
      <c r="G70" s="16"/>
      <c r="H70" s="16">
        <f t="shared" si="1"/>
        <v>0</v>
      </c>
    </row>
    <row r="71" spans="1:8" s="14" customFormat="1" ht="24" customHeight="1" hidden="1">
      <c r="A71" s="12"/>
      <c r="B71" s="12"/>
      <c r="C71" s="13">
        <v>4750</v>
      </c>
      <c r="D71" s="46" t="s">
        <v>12</v>
      </c>
      <c r="E71" s="18"/>
      <c r="F71" s="16">
        <v>0</v>
      </c>
      <c r="G71" s="16"/>
      <c r="H71" s="16">
        <f t="shared" si="1"/>
        <v>0</v>
      </c>
    </row>
    <row r="72" spans="1:8" ht="17.25" customHeight="1">
      <c r="A72" s="32"/>
      <c r="B72" s="32"/>
      <c r="C72" s="39">
        <v>4120</v>
      </c>
      <c r="D72" s="39" t="s">
        <v>3</v>
      </c>
      <c r="E72" s="18">
        <v>1000</v>
      </c>
      <c r="F72" s="16"/>
      <c r="G72" s="16"/>
      <c r="H72" s="16">
        <f>E72+F72-G72</f>
        <v>1000</v>
      </c>
    </row>
    <row r="73" spans="1:8" ht="14.25" customHeight="1">
      <c r="A73" s="32"/>
      <c r="B73" s="32"/>
      <c r="C73" s="39">
        <v>4210</v>
      </c>
      <c r="D73" s="39" t="s">
        <v>11</v>
      </c>
      <c r="E73" s="18">
        <v>1000</v>
      </c>
      <c r="F73" s="16"/>
      <c r="G73" s="16"/>
      <c r="H73" s="16">
        <f>E73+F73-G73</f>
        <v>1000</v>
      </c>
    </row>
    <row r="74" spans="1:8" ht="14.25" customHeight="1">
      <c r="A74" s="32"/>
      <c r="B74" s="32"/>
      <c r="C74" s="39">
        <v>4260</v>
      </c>
      <c r="D74" s="39" t="s">
        <v>25</v>
      </c>
      <c r="E74" s="18">
        <v>1000</v>
      </c>
      <c r="F74" s="16"/>
      <c r="G74" s="16"/>
      <c r="H74" s="16"/>
    </row>
    <row r="75" spans="1:8" ht="28.5" customHeight="1">
      <c r="A75" s="32"/>
      <c r="B75" s="32"/>
      <c r="C75" s="39">
        <v>4300</v>
      </c>
      <c r="D75" s="39" t="s">
        <v>23</v>
      </c>
      <c r="E75" s="18">
        <v>900</v>
      </c>
      <c r="F75" s="16"/>
      <c r="G75" s="16"/>
      <c r="H75" s="16">
        <f>E75+F75-G75</f>
        <v>900</v>
      </c>
    </row>
    <row r="76" spans="1:8" s="26" customFormat="1" ht="18.75" customHeight="1" hidden="1">
      <c r="A76" s="29"/>
      <c r="B76" s="29">
        <v>75107</v>
      </c>
      <c r="C76" s="30"/>
      <c r="D76" s="40" t="s">
        <v>21</v>
      </c>
      <c r="E76" s="31">
        <f>SUM(E77,E78,E79,E80,E81,E82,E83,E84,E85,E86)</f>
        <v>0</v>
      </c>
      <c r="F76" s="24">
        <f>SUM(F77,F78,F79,F80,F81,F82,F83,F84,F85,F86)</f>
        <v>0</v>
      </c>
      <c r="G76" s="24">
        <f>SUM(G77,G78,G79,G80,G81,G82,G83,G84,G85,G86)</f>
        <v>0</v>
      </c>
      <c r="H76" s="24">
        <f>SUM(H77,H78,H79,H80,H81,H82,H83,H84,H85,H86)</f>
        <v>0</v>
      </c>
    </row>
    <row r="77" spans="1:8" s="43" customFormat="1" ht="21.75" customHeight="1" hidden="1">
      <c r="A77" s="7"/>
      <c r="B77" s="7"/>
      <c r="C77" s="10">
        <v>3030</v>
      </c>
      <c r="D77" s="41" t="s">
        <v>18</v>
      </c>
      <c r="E77" s="17"/>
      <c r="F77" s="42"/>
      <c r="G77" s="42"/>
      <c r="H77" s="42">
        <f>E77+F77-G77</f>
        <v>0</v>
      </c>
    </row>
    <row r="78" spans="1:8" ht="18" customHeight="1" hidden="1">
      <c r="A78" s="7"/>
      <c r="B78" s="7"/>
      <c r="C78" s="10">
        <v>4110</v>
      </c>
      <c r="D78" s="44" t="s">
        <v>2</v>
      </c>
      <c r="E78" s="18"/>
      <c r="F78" s="16"/>
      <c r="G78" s="16"/>
      <c r="H78" s="16">
        <f aca="true" t="shared" si="2" ref="H78:H86">E78+F78-G78</f>
        <v>0</v>
      </c>
    </row>
    <row r="79" spans="1:8" ht="17.25" customHeight="1" hidden="1">
      <c r="A79" s="7"/>
      <c r="B79" s="7"/>
      <c r="C79" s="10">
        <v>4120</v>
      </c>
      <c r="D79" s="44" t="s">
        <v>3</v>
      </c>
      <c r="E79" s="18"/>
      <c r="F79" s="16"/>
      <c r="G79" s="16"/>
      <c r="H79" s="16">
        <f t="shared" si="2"/>
        <v>0</v>
      </c>
    </row>
    <row r="80" spans="1:8" ht="18.75" customHeight="1" hidden="1">
      <c r="A80" s="7"/>
      <c r="B80" s="7"/>
      <c r="C80" s="10">
        <v>4170</v>
      </c>
      <c r="D80" s="44" t="s">
        <v>4</v>
      </c>
      <c r="E80" s="18"/>
      <c r="F80" s="16"/>
      <c r="G80" s="16"/>
      <c r="H80" s="16">
        <f t="shared" si="2"/>
        <v>0</v>
      </c>
    </row>
    <row r="81" spans="1:8" ht="18.75" customHeight="1" hidden="1">
      <c r="A81" s="7"/>
      <c r="B81" s="7"/>
      <c r="C81" s="11">
        <v>4210</v>
      </c>
      <c r="D81" s="45" t="s">
        <v>11</v>
      </c>
      <c r="E81" s="18"/>
      <c r="F81" s="16"/>
      <c r="G81" s="16"/>
      <c r="H81" s="16">
        <f t="shared" si="2"/>
        <v>0</v>
      </c>
    </row>
    <row r="82" spans="1:8" ht="18.75" customHeight="1" hidden="1">
      <c r="A82" s="7"/>
      <c r="B82" s="7"/>
      <c r="C82" s="11">
        <v>4260</v>
      </c>
      <c r="D82" s="45" t="s">
        <v>25</v>
      </c>
      <c r="E82" s="18"/>
      <c r="F82" s="16"/>
      <c r="G82" s="16"/>
      <c r="H82" s="16">
        <f t="shared" si="2"/>
        <v>0</v>
      </c>
    </row>
    <row r="83" spans="1:8" ht="32.25" customHeight="1" hidden="1">
      <c r="A83" s="7"/>
      <c r="B83" s="7"/>
      <c r="C83" s="11">
        <v>4370</v>
      </c>
      <c r="D83" s="44" t="s">
        <v>24</v>
      </c>
      <c r="E83" s="18"/>
      <c r="F83" s="16"/>
      <c r="G83" s="16"/>
      <c r="H83" s="16">
        <f t="shared" si="2"/>
        <v>0</v>
      </c>
    </row>
    <row r="84" spans="1:8" ht="21.75" customHeight="1" hidden="1">
      <c r="A84" s="7"/>
      <c r="B84" s="7"/>
      <c r="C84" s="11">
        <v>4410</v>
      </c>
      <c r="D84" s="45" t="s">
        <v>10</v>
      </c>
      <c r="E84" s="18"/>
      <c r="F84" s="16"/>
      <c r="G84" s="16"/>
      <c r="H84" s="16">
        <f t="shared" si="2"/>
        <v>0</v>
      </c>
    </row>
    <row r="85" spans="1:8" ht="28.5" customHeight="1" hidden="1">
      <c r="A85" s="7"/>
      <c r="B85" s="7"/>
      <c r="C85" s="11">
        <v>4740</v>
      </c>
      <c r="D85" s="45" t="s">
        <v>14</v>
      </c>
      <c r="E85" s="18"/>
      <c r="F85" s="16"/>
      <c r="G85" s="16"/>
      <c r="H85" s="16">
        <f t="shared" si="2"/>
        <v>0</v>
      </c>
    </row>
    <row r="86" spans="1:8" s="14" customFormat="1" ht="24" customHeight="1" hidden="1">
      <c r="A86" s="12"/>
      <c r="B86" s="12"/>
      <c r="C86" s="13">
        <v>4750</v>
      </c>
      <c r="D86" s="46" t="s">
        <v>12</v>
      </c>
      <c r="E86" s="18"/>
      <c r="F86" s="16"/>
      <c r="G86" s="16"/>
      <c r="H86" s="16">
        <f t="shared" si="2"/>
        <v>0</v>
      </c>
    </row>
    <row r="87" spans="1:8" s="26" customFormat="1" ht="45.75" customHeight="1" hidden="1">
      <c r="A87" s="22"/>
      <c r="B87" s="22">
        <v>75109</v>
      </c>
      <c r="C87" s="23"/>
      <c r="D87" s="47" t="s">
        <v>22</v>
      </c>
      <c r="E87" s="24">
        <f>SUM(E88:E98)</f>
        <v>0</v>
      </c>
      <c r="F87" s="24">
        <f>SUM(F88:F98)</f>
        <v>0</v>
      </c>
      <c r="G87" s="24">
        <f>SUM(G88:G98)</f>
        <v>0</v>
      </c>
      <c r="H87" s="24">
        <f>SUM(H88:H98)</f>
        <v>0</v>
      </c>
    </row>
    <row r="88" spans="1:8" s="43" customFormat="1" ht="21.75" customHeight="1" hidden="1">
      <c r="A88" s="7"/>
      <c r="B88" s="7"/>
      <c r="C88" s="10">
        <v>3030</v>
      </c>
      <c r="D88" s="41" t="s">
        <v>18</v>
      </c>
      <c r="E88" s="17"/>
      <c r="F88" s="42">
        <v>0</v>
      </c>
      <c r="G88" s="42"/>
      <c r="H88" s="42">
        <f>E88+F88-G88</f>
        <v>0</v>
      </c>
    </row>
    <row r="89" spans="1:8" ht="18" customHeight="1" hidden="1">
      <c r="A89" s="7"/>
      <c r="B89" s="7"/>
      <c r="C89" s="10">
        <v>4110</v>
      </c>
      <c r="D89" s="44" t="s">
        <v>2</v>
      </c>
      <c r="E89" s="18"/>
      <c r="F89" s="16">
        <v>0</v>
      </c>
      <c r="G89" s="16"/>
      <c r="H89" s="16">
        <f aca="true" t="shared" si="3" ref="H89:H98">E89+F89-G89</f>
        <v>0</v>
      </c>
    </row>
    <row r="90" spans="1:8" ht="17.25" customHeight="1" hidden="1">
      <c r="A90" s="7"/>
      <c r="B90" s="7"/>
      <c r="C90" s="10">
        <v>4120</v>
      </c>
      <c r="D90" s="44" t="s">
        <v>3</v>
      </c>
      <c r="E90" s="18"/>
      <c r="F90" s="16">
        <v>0</v>
      </c>
      <c r="G90" s="16"/>
      <c r="H90" s="16">
        <f t="shared" si="3"/>
        <v>0</v>
      </c>
    </row>
    <row r="91" spans="1:8" ht="18.75" customHeight="1" hidden="1">
      <c r="A91" s="7"/>
      <c r="B91" s="7"/>
      <c r="C91" s="10">
        <v>4170</v>
      </c>
      <c r="D91" s="44" t="s">
        <v>4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1">
        <v>4210</v>
      </c>
      <c r="D92" s="45" t="s">
        <v>11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1">
        <v>4260</v>
      </c>
      <c r="D93" s="45" t="s">
        <v>25</v>
      </c>
      <c r="E93" s="18"/>
      <c r="F93" s="16">
        <v>0</v>
      </c>
      <c r="G93" s="16"/>
      <c r="H93" s="16">
        <f t="shared" si="3"/>
        <v>0</v>
      </c>
    </row>
    <row r="94" spans="1:8" ht="18.75" customHeight="1" hidden="1">
      <c r="A94" s="7"/>
      <c r="B94" s="7"/>
      <c r="C94" s="11">
        <v>4300</v>
      </c>
      <c r="D94" s="45" t="s">
        <v>23</v>
      </c>
      <c r="E94" s="18"/>
      <c r="F94" s="16">
        <v>0</v>
      </c>
      <c r="G94" s="16"/>
      <c r="H94" s="16">
        <f t="shared" si="3"/>
        <v>0</v>
      </c>
    </row>
    <row r="95" spans="1:8" ht="29.25" customHeight="1" hidden="1">
      <c r="A95" s="7"/>
      <c r="B95" s="7"/>
      <c r="C95" s="11">
        <v>4370</v>
      </c>
      <c r="D95" s="44" t="s">
        <v>24</v>
      </c>
      <c r="E95" s="18"/>
      <c r="F95" s="16">
        <v>0</v>
      </c>
      <c r="G95" s="16"/>
      <c r="H95" s="16">
        <f t="shared" si="3"/>
        <v>0</v>
      </c>
    </row>
    <row r="96" spans="1:8" ht="21.75" customHeight="1" hidden="1">
      <c r="A96" s="7"/>
      <c r="B96" s="7"/>
      <c r="C96" s="11">
        <v>4410</v>
      </c>
      <c r="D96" s="45" t="s">
        <v>10</v>
      </c>
      <c r="E96" s="18"/>
      <c r="F96" s="16">
        <v>0</v>
      </c>
      <c r="G96" s="16"/>
      <c r="H96" s="16">
        <f t="shared" si="3"/>
        <v>0</v>
      </c>
    </row>
    <row r="97" spans="1:8" ht="28.5" customHeight="1" hidden="1">
      <c r="A97" s="7"/>
      <c r="B97" s="7"/>
      <c r="C97" s="11">
        <v>4740</v>
      </c>
      <c r="D97" s="45" t="s">
        <v>14</v>
      </c>
      <c r="E97" s="18"/>
      <c r="F97" s="16">
        <v>0</v>
      </c>
      <c r="G97" s="16"/>
      <c r="H97" s="16">
        <f t="shared" si="3"/>
        <v>0</v>
      </c>
    </row>
    <row r="98" spans="1:8" s="14" customFormat="1" ht="24" customHeight="1" hidden="1">
      <c r="A98" s="12"/>
      <c r="B98" s="12"/>
      <c r="C98" s="13">
        <v>4750</v>
      </c>
      <c r="D98" s="46" t="s">
        <v>12</v>
      </c>
      <c r="E98" s="18"/>
      <c r="F98" s="16">
        <v>0</v>
      </c>
      <c r="G98" s="16"/>
      <c r="H98" s="16">
        <f t="shared" si="3"/>
        <v>0</v>
      </c>
    </row>
    <row r="99" spans="1:8" s="65" customFormat="1" ht="28.5" customHeight="1">
      <c r="A99" s="63"/>
      <c r="B99" s="63"/>
      <c r="C99" s="66">
        <v>4370</v>
      </c>
      <c r="D99" s="64" t="s">
        <v>31</v>
      </c>
      <c r="E99" s="18">
        <v>220</v>
      </c>
      <c r="F99" s="16"/>
      <c r="G99" s="16"/>
      <c r="H99" s="16"/>
    </row>
    <row r="100" spans="1:8" ht="17.25" customHeight="1">
      <c r="A100" s="32"/>
      <c r="B100" s="32"/>
      <c r="C100" s="39">
        <v>4410</v>
      </c>
      <c r="D100" s="39" t="s">
        <v>10</v>
      </c>
      <c r="E100" s="18">
        <v>100</v>
      </c>
      <c r="F100" s="16"/>
      <c r="G100" s="16"/>
      <c r="H100" s="16">
        <f>E100+F100-G100</f>
        <v>100</v>
      </c>
    </row>
    <row r="101" spans="1:8" ht="29.25" customHeight="1">
      <c r="A101" s="32"/>
      <c r="B101" s="32"/>
      <c r="C101" s="39">
        <v>4700</v>
      </c>
      <c r="D101" s="39" t="s">
        <v>49</v>
      </c>
      <c r="E101" s="18">
        <v>600</v>
      </c>
      <c r="F101" s="16"/>
      <c r="G101" s="16"/>
      <c r="H101" s="16">
        <f>E101+F101-G101</f>
        <v>600</v>
      </c>
    </row>
    <row r="102" spans="1:8" ht="31.5" customHeight="1">
      <c r="A102" s="32">
        <v>751</v>
      </c>
      <c r="B102" s="32"/>
      <c r="C102" s="33"/>
      <c r="D102" s="34" t="s">
        <v>19</v>
      </c>
      <c r="E102" s="21">
        <f>SUM(E103,E106)</f>
        <v>13483</v>
      </c>
      <c r="F102" s="21" t="e">
        <f>SUM(F103,#REF!,#REF!)</f>
        <v>#REF!</v>
      </c>
      <c r="G102" s="21" t="e">
        <f>SUM(G103,#REF!,#REF!)</f>
        <v>#REF!</v>
      </c>
      <c r="H102" s="21" t="e">
        <f>SUM(H103,#REF!,#REF!)</f>
        <v>#REF!</v>
      </c>
    </row>
    <row r="103" spans="1:8" s="26" customFormat="1" ht="37.5" customHeight="1">
      <c r="A103" s="35"/>
      <c r="B103" s="35">
        <v>75101</v>
      </c>
      <c r="C103" s="36"/>
      <c r="D103" s="37" t="s">
        <v>20</v>
      </c>
      <c r="E103" s="24">
        <f>SUM(E104,E105)</f>
        <v>1110</v>
      </c>
      <c r="F103" s="25">
        <f>SUM(F104,F105)</f>
        <v>0</v>
      </c>
      <c r="G103" s="25">
        <f>SUM(G104,G105)</f>
        <v>0</v>
      </c>
      <c r="H103" s="25">
        <f>SUM(H104,H105)</f>
        <v>1110</v>
      </c>
    </row>
    <row r="104" spans="1:8" ht="16.5" customHeight="1">
      <c r="A104" s="32"/>
      <c r="B104" s="32"/>
      <c r="C104" s="39">
        <v>4300</v>
      </c>
      <c r="D104" s="50" t="s">
        <v>23</v>
      </c>
      <c r="E104" s="18">
        <v>800</v>
      </c>
      <c r="F104" s="16"/>
      <c r="G104" s="16"/>
      <c r="H104" s="16">
        <f>E104+F104-G104</f>
        <v>800</v>
      </c>
    </row>
    <row r="105" spans="1:8" ht="30" customHeight="1">
      <c r="A105" s="32"/>
      <c r="B105" s="32"/>
      <c r="C105" s="39">
        <v>4370</v>
      </c>
      <c r="D105" s="50" t="s">
        <v>31</v>
      </c>
      <c r="E105" s="18">
        <v>310</v>
      </c>
      <c r="F105" s="16"/>
      <c r="G105" s="16"/>
      <c r="H105" s="16">
        <f>E105+F105-G105</f>
        <v>310</v>
      </c>
    </row>
    <row r="106" spans="1:8" s="26" customFormat="1" ht="20.25" customHeight="1">
      <c r="A106" s="55"/>
      <c r="B106" s="55">
        <v>75113</v>
      </c>
      <c r="C106" s="56"/>
      <c r="D106" s="57" t="s">
        <v>54</v>
      </c>
      <c r="E106" s="58">
        <f>SUM(E107:E114)</f>
        <v>12373</v>
      </c>
      <c r="F106" s="25"/>
      <c r="G106" s="25"/>
      <c r="H106" s="25"/>
    </row>
    <row r="107" spans="1:8" s="26" customFormat="1" ht="20.25" customHeight="1">
      <c r="A107" s="35"/>
      <c r="B107" s="35"/>
      <c r="C107" s="33">
        <v>3030</v>
      </c>
      <c r="D107" s="48" t="s">
        <v>18</v>
      </c>
      <c r="E107" s="17">
        <v>5900</v>
      </c>
      <c r="F107" s="54"/>
      <c r="G107" s="54"/>
      <c r="H107" s="54"/>
    </row>
    <row r="108" spans="1:8" s="26" customFormat="1" ht="20.25" customHeight="1">
      <c r="A108" s="35"/>
      <c r="B108" s="35"/>
      <c r="C108" s="33">
        <v>4110</v>
      </c>
      <c r="D108" s="39" t="s">
        <v>29</v>
      </c>
      <c r="E108" s="17">
        <v>465.04</v>
      </c>
      <c r="F108" s="54"/>
      <c r="G108" s="54"/>
      <c r="H108" s="54"/>
    </row>
    <row r="109" spans="1:8" s="26" customFormat="1" ht="19.5" customHeight="1">
      <c r="A109" s="35"/>
      <c r="B109" s="35"/>
      <c r="C109" s="33">
        <v>4120</v>
      </c>
      <c r="D109" s="39" t="s">
        <v>30</v>
      </c>
      <c r="E109" s="17">
        <v>66.64</v>
      </c>
      <c r="F109" s="54"/>
      <c r="G109" s="54"/>
      <c r="H109" s="54"/>
    </row>
    <row r="110" spans="1:8" s="26" customFormat="1" ht="20.25" customHeight="1">
      <c r="A110" s="35"/>
      <c r="B110" s="35"/>
      <c r="C110" s="33">
        <v>4170</v>
      </c>
      <c r="D110" s="50" t="s">
        <v>4</v>
      </c>
      <c r="E110" s="17">
        <v>2719.5</v>
      </c>
      <c r="F110" s="54"/>
      <c r="G110" s="54"/>
      <c r="H110" s="54"/>
    </row>
    <row r="111" spans="1:8" s="26" customFormat="1" ht="19.5" customHeight="1">
      <c r="A111" s="35"/>
      <c r="B111" s="35"/>
      <c r="C111" s="33">
        <v>4210</v>
      </c>
      <c r="D111" s="39" t="s">
        <v>11</v>
      </c>
      <c r="E111" s="17">
        <v>2823.82</v>
      </c>
      <c r="F111" s="54"/>
      <c r="G111" s="54"/>
      <c r="H111" s="54"/>
    </row>
    <row r="112" spans="1:8" s="26" customFormat="1" ht="18.75" customHeight="1">
      <c r="A112" s="35"/>
      <c r="B112" s="35"/>
      <c r="C112" s="33">
        <v>4300</v>
      </c>
      <c r="D112" s="39" t="s">
        <v>23</v>
      </c>
      <c r="E112" s="17">
        <v>0</v>
      </c>
      <c r="F112" s="54"/>
      <c r="G112" s="54"/>
      <c r="H112" s="54"/>
    </row>
    <row r="113" spans="1:8" s="26" customFormat="1" ht="33.75" customHeight="1">
      <c r="A113" s="35"/>
      <c r="B113" s="35"/>
      <c r="C113" s="33">
        <v>4370</v>
      </c>
      <c r="D113" s="39" t="s">
        <v>31</v>
      </c>
      <c r="E113" s="17">
        <v>150</v>
      </c>
      <c r="F113" s="54"/>
      <c r="G113" s="54"/>
      <c r="H113" s="54"/>
    </row>
    <row r="114" spans="1:8" s="26" customFormat="1" ht="20.25" customHeight="1">
      <c r="A114" s="35"/>
      <c r="B114" s="35"/>
      <c r="C114" s="33">
        <v>4410</v>
      </c>
      <c r="D114" s="39" t="s">
        <v>10</v>
      </c>
      <c r="E114" s="17">
        <v>248</v>
      </c>
      <c r="F114" s="54"/>
      <c r="G114" s="54"/>
      <c r="H114" s="54"/>
    </row>
    <row r="115" spans="1:8" ht="20.25" customHeight="1">
      <c r="A115" s="32">
        <v>852</v>
      </c>
      <c r="B115" s="32"/>
      <c r="C115" s="33"/>
      <c r="D115" s="34" t="s">
        <v>32</v>
      </c>
      <c r="E115" s="21">
        <f>SUM(E116,E131,E133,E136)</f>
        <v>2072782</v>
      </c>
      <c r="F115" s="21" t="e">
        <f>SUM(F116,#REF!,#REF!)</f>
        <v>#REF!</v>
      </c>
      <c r="G115" s="21" t="e">
        <f>SUM(G116,#REF!,#REF!)</f>
        <v>#REF!</v>
      </c>
      <c r="H115" s="21" t="e">
        <f>SUM(H116,#REF!,#REF!)</f>
        <v>#REF!</v>
      </c>
    </row>
    <row r="116" spans="1:8" s="26" customFormat="1" ht="44.25" customHeight="1">
      <c r="A116" s="35"/>
      <c r="B116" s="35">
        <v>85212</v>
      </c>
      <c r="C116" s="36"/>
      <c r="D116" s="37" t="s">
        <v>44</v>
      </c>
      <c r="E116" s="24">
        <f>SUM(E117:E130)</f>
        <v>2011165</v>
      </c>
      <c r="F116" s="25">
        <f>SUM(F118,F120)</f>
        <v>0</v>
      </c>
      <c r="G116" s="25">
        <f>SUM(G118,G120)</f>
        <v>0</v>
      </c>
      <c r="H116" s="25">
        <f>SUM(H118,H120)</f>
        <v>64190</v>
      </c>
    </row>
    <row r="117" spans="1:8" s="43" customFormat="1" ht="18.75" customHeight="1">
      <c r="A117" s="33"/>
      <c r="B117" s="33"/>
      <c r="C117" s="33">
        <v>3110</v>
      </c>
      <c r="D117" s="48" t="s">
        <v>34</v>
      </c>
      <c r="E117" s="17">
        <v>1936454</v>
      </c>
      <c r="F117" s="49"/>
      <c r="G117" s="49"/>
      <c r="H117" s="49"/>
    </row>
    <row r="118" spans="1:8" ht="17.25" customHeight="1">
      <c r="A118" s="32"/>
      <c r="B118" s="32"/>
      <c r="C118" s="39">
        <v>4010</v>
      </c>
      <c r="D118" s="39" t="s">
        <v>48</v>
      </c>
      <c r="E118" s="18">
        <v>54100</v>
      </c>
      <c r="F118" s="16"/>
      <c r="G118" s="16"/>
      <c r="H118" s="16">
        <f>E118+F118-G118</f>
        <v>54100</v>
      </c>
    </row>
    <row r="119" spans="1:8" ht="17.25" customHeight="1">
      <c r="A119" s="32"/>
      <c r="B119" s="32"/>
      <c r="C119" s="39">
        <v>4040</v>
      </c>
      <c r="D119" s="39" t="s">
        <v>35</v>
      </c>
      <c r="E119" s="18">
        <v>4478</v>
      </c>
      <c r="F119" s="16"/>
      <c r="G119" s="16"/>
      <c r="H119" s="16"/>
    </row>
    <row r="120" spans="1:8" ht="18.75" customHeight="1">
      <c r="A120" s="32"/>
      <c r="B120" s="32"/>
      <c r="C120" s="39">
        <v>4110</v>
      </c>
      <c r="D120" s="39" t="s">
        <v>2</v>
      </c>
      <c r="E120" s="18">
        <v>10090</v>
      </c>
      <c r="F120" s="16"/>
      <c r="G120" s="16"/>
      <c r="H120" s="16">
        <f>E120+F120-G120</f>
        <v>10090</v>
      </c>
    </row>
    <row r="121" spans="1:8" ht="17.25" customHeight="1">
      <c r="A121" s="32"/>
      <c r="B121" s="32"/>
      <c r="C121" s="39">
        <v>4120</v>
      </c>
      <c r="D121" s="39" t="s">
        <v>3</v>
      </c>
      <c r="E121" s="18">
        <v>1435</v>
      </c>
      <c r="F121" s="16"/>
      <c r="G121" s="16"/>
      <c r="H121" s="16">
        <f>E121+F121-G121</f>
        <v>1435</v>
      </c>
    </row>
    <row r="122" spans="1:8" ht="17.25" customHeight="1">
      <c r="A122" s="32"/>
      <c r="B122" s="32"/>
      <c r="C122" s="39">
        <v>4170</v>
      </c>
      <c r="D122" s="50" t="s">
        <v>4</v>
      </c>
      <c r="E122" s="18">
        <v>1000</v>
      </c>
      <c r="F122" s="16"/>
      <c r="G122" s="16"/>
      <c r="H122" s="16"/>
    </row>
    <row r="123" spans="1:8" ht="18" customHeight="1" hidden="1">
      <c r="A123" s="32"/>
      <c r="B123" s="32"/>
      <c r="C123" s="39">
        <v>4210</v>
      </c>
      <c r="D123" s="39" t="s">
        <v>11</v>
      </c>
      <c r="E123" s="18">
        <v>0</v>
      </c>
      <c r="F123" s="16"/>
      <c r="G123" s="16"/>
      <c r="H123" s="16">
        <f aca="true" t="shared" si="4" ref="H123:H128">E123+F123-G123</f>
        <v>0</v>
      </c>
    </row>
    <row r="124" spans="1:8" ht="17.25" customHeight="1" hidden="1">
      <c r="A124" s="32"/>
      <c r="B124" s="32"/>
      <c r="C124" s="39">
        <v>4280</v>
      </c>
      <c r="D124" s="39" t="s">
        <v>36</v>
      </c>
      <c r="E124" s="18">
        <v>0</v>
      </c>
      <c r="F124" s="16"/>
      <c r="G124" s="16"/>
      <c r="H124" s="16">
        <f t="shared" si="4"/>
        <v>0</v>
      </c>
    </row>
    <row r="125" spans="1:8" ht="17.25" customHeight="1">
      <c r="A125" s="32"/>
      <c r="B125" s="32"/>
      <c r="C125" s="39">
        <v>4300</v>
      </c>
      <c r="D125" s="39" t="s">
        <v>23</v>
      </c>
      <c r="E125" s="18">
        <v>600</v>
      </c>
      <c r="F125" s="16"/>
      <c r="G125" s="16"/>
      <c r="H125" s="16">
        <f t="shared" si="4"/>
        <v>600</v>
      </c>
    </row>
    <row r="126" spans="1:8" ht="18.75" customHeight="1" hidden="1">
      <c r="A126" s="7"/>
      <c r="B126" s="7"/>
      <c r="C126" s="11">
        <v>4350</v>
      </c>
      <c r="D126" s="45" t="s">
        <v>46</v>
      </c>
      <c r="E126" s="18">
        <v>0</v>
      </c>
      <c r="F126" s="16"/>
      <c r="G126" s="16"/>
      <c r="H126" s="16">
        <f t="shared" si="4"/>
        <v>0</v>
      </c>
    </row>
    <row r="127" spans="1:8" ht="29.25" customHeight="1" hidden="1">
      <c r="A127" s="7"/>
      <c r="B127" s="7"/>
      <c r="C127" s="11">
        <v>4370</v>
      </c>
      <c r="D127" s="44" t="s">
        <v>24</v>
      </c>
      <c r="E127" s="18">
        <v>0</v>
      </c>
      <c r="F127" s="16"/>
      <c r="G127" s="16"/>
      <c r="H127" s="16">
        <f t="shared" si="4"/>
        <v>0</v>
      </c>
    </row>
    <row r="128" spans="1:8" ht="21.75" customHeight="1" hidden="1">
      <c r="A128" s="7"/>
      <c r="B128" s="7"/>
      <c r="C128" s="11">
        <v>4410</v>
      </c>
      <c r="D128" s="45" t="s">
        <v>10</v>
      </c>
      <c r="E128" s="18">
        <v>0</v>
      </c>
      <c r="F128" s="16"/>
      <c r="G128" s="16"/>
      <c r="H128" s="16">
        <f t="shared" si="4"/>
        <v>0</v>
      </c>
    </row>
    <row r="129" spans="1:8" ht="17.25" customHeight="1">
      <c r="A129" s="32"/>
      <c r="B129" s="32"/>
      <c r="C129" s="39">
        <v>4440</v>
      </c>
      <c r="D129" s="39" t="s">
        <v>37</v>
      </c>
      <c r="E129" s="18">
        <v>3008</v>
      </c>
      <c r="F129" s="16"/>
      <c r="G129" s="16"/>
      <c r="H129" s="16"/>
    </row>
    <row r="130" spans="1:8" ht="33" customHeight="1" hidden="1">
      <c r="A130" s="32"/>
      <c r="B130" s="32"/>
      <c r="C130" s="39">
        <v>4700</v>
      </c>
      <c r="D130" s="39" t="s">
        <v>49</v>
      </c>
      <c r="E130" s="18">
        <v>0</v>
      </c>
      <c r="F130" s="16"/>
      <c r="G130" s="16"/>
      <c r="H130" s="16">
        <f>E130+F130-G130</f>
        <v>0</v>
      </c>
    </row>
    <row r="131" spans="1:8" s="26" customFormat="1" ht="76.5" customHeight="1">
      <c r="A131" s="35"/>
      <c r="B131" s="35">
        <v>85213</v>
      </c>
      <c r="C131" s="36"/>
      <c r="D131" s="37" t="s">
        <v>33</v>
      </c>
      <c r="E131" s="24">
        <f>SUM(E132)</f>
        <v>11979</v>
      </c>
      <c r="F131" s="25">
        <f>SUM(F132,F142)</f>
        <v>0</v>
      </c>
      <c r="G131" s="25">
        <f>SUM(G132,G142)</f>
        <v>0</v>
      </c>
      <c r="H131" s="25">
        <f>SUM(H132,H142)</f>
        <v>11979</v>
      </c>
    </row>
    <row r="132" spans="1:8" ht="21" customHeight="1">
      <c r="A132" s="32"/>
      <c r="B132" s="32"/>
      <c r="C132" s="39">
        <v>4130</v>
      </c>
      <c r="D132" s="50" t="s">
        <v>50</v>
      </c>
      <c r="E132" s="18">
        <v>11979</v>
      </c>
      <c r="F132" s="16"/>
      <c r="G132" s="16"/>
      <c r="H132" s="16">
        <f>E132+F132-G132</f>
        <v>11979</v>
      </c>
    </row>
    <row r="133" spans="1:8" s="26" customFormat="1" ht="15.75" customHeight="1">
      <c r="A133" s="35"/>
      <c r="B133" s="35">
        <v>85219</v>
      </c>
      <c r="C133" s="36"/>
      <c r="D133" s="37" t="s">
        <v>39</v>
      </c>
      <c r="E133" s="24">
        <f>SUM(E134:E135)</f>
        <v>610</v>
      </c>
      <c r="F133" s="25">
        <f>SUM(F134)</f>
        <v>0</v>
      </c>
      <c r="G133" s="25">
        <f>SUM(G134)</f>
        <v>0</v>
      </c>
      <c r="H133" s="25">
        <f>SUM(H134)</f>
        <v>600</v>
      </c>
    </row>
    <row r="134" spans="1:8" ht="20.25" customHeight="1">
      <c r="A134" s="32"/>
      <c r="B134" s="32"/>
      <c r="C134" s="33">
        <v>3030</v>
      </c>
      <c r="D134" s="48" t="s">
        <v>18</v>
      </c>
      <c r="E134" s="17">
        <v>600</v>
      </c>
      <c r="F134" s="16">
        <v>0</v>
      </c>
      <c r="G134" s="16">
        <v>0</v>
      </c>
      <c r="H134" s="16">
        <f>E134+F134-G134</f>
        <v>600</v>
      </c>
    </row>
    <row r="135" spans="1:8" ht="20.25" customHeight="1">
      <c r="A135" s="32"/>
      <c r="B135" s="32"/>
      <c r="C135" s="39">
        <v>4300</v>
      </c>
      <c r="D135" s="39" t="s">
        <v>23</v>
      </c>
      <c r="E135" s="17">
        <v>10</v>
      </c>
      <c r="F135" s="61"/>
      <c r="G135" s="61"/>
      <c r="H135" s="61"/>
    </row>
    <row r="136" spans="1:8" s="26" customFormat="1" ht="15.75" customHeight="1">
      <c r="A136" s="35"/>
      <c r="B136" s="35">
        <v>85295</v>
      </c>
      <c r="C136" s="36"/>
      <c r="D136" s="37" t="s">
        <v>38</v>
      </c>
      <c r="E136" s="24">
        <f>SUM(E137:E140)</f>
        <v>49028</v>
      </c>
      <c r="F136" s="25">
        <f>SUM(F137)</f>
        <v>0</v>
      </c>
      <c r="G136" s="25">
        <f>SUM(G137)</f>
        <v>0</v>
      </c>
      <c r="H136" s="25">
        <f>SUM(H137)</f>
        <v>47600</v>
      </c>
    </row>
    <row r="137" spans="1:8" ht="19.5" customHeight="1">
      <c r="A137" s="32"/>
      <c r="B137" s="32"/>
      <c r="C137" s="33">
        <v>3110</v>
      </c>
      <c r="D137" s="48" t="s">
        <v>34</v>
      </c>
      <c r="E137" s="17">
        <v>47600</v>
      </c>
      <c r="F137" s="16">
        <v>0</v>
      </c>
      <c r="G137" s="16">
        <v>0</v>
      </c>
      <c r="H137" s="16">
        <f>E137+F137-G137</f>
        <v>47600</v>
      </c>
    </row>
    <row r="138" spans="1:8" ht="19.5" customHeight="1">
      <c r="A138" s="32"/>
      <c r="B138" s="32"/>
      <c r="C138" s="33">
        <v>4010</v>
      </c>
      <c r="D138" s="39" t="s">
        <v>48</v>
      </c>
      <c r="E138" s="17">
        <v>1192</v>
      </c>
      <c r="F138" s="16">
        <v>0</v>
      </c>
      <c r="G138" s="16">
        <v>0</v>
      </c>
      <c r="H138" s="16">
        <f>E138+F138-G138</f>
        <v>1192</v>
      </c>
    </row>
    <row r="139" spans="1:8" ht="19.5" customHeight="1">
      <c r="A139" s="32"/>
      <c r="B139" s="32"/>
      <c r="C139" s="33">
        <v>4110</v>
      </c>
      <c r="D139" s="39" t="s">
        <v>2</v>
      </c>
      <c r="E139" s="17">
        <v>206</v>
      </c>
      <c r="F139" s="16">
        <v>0</v>
      </c>
      <c r="G139" s="16">
        <v>0</v>
      </c>
      <c r="H139" s="16">
        <f>E139+F139-G139</f>
        <v>206</v>
      </c>
    </row>
    <row r="140" spans="1:8" ht="19.5" customHeight="1">
      <c r="A140" s="32"/>
      <c r="B140" s="32"/>
      <c r="C140" s="33">
        <v>4120</v>
      </c>
      <c r="D140" s="39" t="s">
        <v>3</v>
      </c>
      <c r="E140" s="17">
        <v>30</v>
      </c>
      <c r="F140" s="16">
        <v>0</v>
      </c>
      <c r="G140" s="16">
        <v>0</v>
      </c>
      <c r="H140" s="16">
        <f>E140+F140-G140</f>
        <v>30</v>
      </c>
    </row>
    <row r="141" ht="27" customHeight="1"/>
  </sheetData>
  <sheetProtection/>
  <mergeCells count="10">
    <mergeCell ref="A16:E16"/>
    <mergeCell ref="A39:E39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2014-05-16T12:52:19Z</cp:lastPrinted>
  <dcterms:created xsi:type="dcterms:W3CDTF">2000-10-09T19:11:55Z</dcterms:created>
  <dcterms:modified xsi:type="dcterms:W3CDTF">2014-05-16T12:53:02Z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