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 3_3" sheetId="1" r:id="rId1"/>
    <sheet name="ZAŁ 11_9" sheetId="2" r:id="rId2"/>
    <sheet name="ZAŁ 5_4" sheetId="3" r:id="rId3"/>
    <sheet name="ZAŁ 8_7" sheetId="4" r:id="rId4"/>
    <sheet name="ZAŁ 6_5" sheetId="5" r:id="rId5"/>
    <sheet name="ZAŁ 10_8" sheetId="6" r:id="rId6"/>
    <sheet name="Arkusz1" sheetId="7" state="hidden" r:id="rId7"/>
  </sheets>
  <definedNames>
    <definedName name="_xlnm.Print_Titles" localSheetId="1">'ZAŁ 11_9'!$1:$4</definedName>
    <definedName name="_xlnm.Print_Titles" localSheetId="0">'ZAŁ 3_3'!$3:$8</definedName>
    <definedName name="_xlnm.Print_Titles" localSheetId="2">'ZAŁ 5_4'!$5:$9</definedName>
    <definedName name="_xlnm.Print_Titles" localSheetId="3">'ZAŁ 8_7'!$4:$8</definedName>
  </definedNames>
  <calcPr fullCalcOnLoad="1"/>
</workbook>
</file>

<file path=xl/sharedStrings.xml><?xml version="1.0" encoding="utf-8"?>
<sst xmlns="http://schemas.openxmlformats.org/spreadsheetml/2006/main" count="572" uniqueCount="289">
  <si>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</si>
  <si>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</si>
  <si>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</si>
  <si>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</si>
  <si>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</si>
  <si>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</si>
  <si>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</si>
  <si>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</si>
  <si>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</si>
  <si>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</si>
  <si>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</si>
  <si>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</si>
  <si>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</si>
  <si>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</si>
  <si>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</si>
  <si>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</si>
  <si>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</si>
  <si>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</si>
  <si>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</si>
  <si>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</si>
  <si>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</si>
  <si>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</si>
  <si>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</si>
  <si>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</si>
  <si>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</si>
  <si>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</si>
  <si>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</si>
  <si>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</si>
  <si>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</si>
  <si>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</si>
  <si>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</si>
  <si>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</si>
  <si>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</si>
  <si>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</si>
  <si>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</si>
  <si>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</si>
  <si>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</si>
  <si>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</si>
  <si>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</si>
  <si>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</si>
  <si>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</si>
  <si>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</si>
  <si>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</si>
  <si>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</si>
  <si>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</si>
  <si>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</si>
  <si>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</si>
  <si>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</si>
  <si>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</si>
  <si>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</si>
  <si>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</si>
  <si>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</si>
  <si>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</si>
  <si>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</si>
  <si>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</si>
  <si>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</si>
  <si>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</si>
  <si>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Grzybowej Górze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</si>
  <si>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</si>
  <si>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</si>
  <si>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</si>
  <si>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</si>
  <si>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</si>
  <si>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</si>
  <si>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</si>
  <si>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</si>
  <si>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</si>
  <si>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</si>
  <si>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</si>
  <si>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</si>
  <si>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</si>
  <si>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</si>
  <si>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</si>
  <si>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</si>
  <si>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</si>
  <si>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</si>
  <si>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</si>
  <si>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</si>
  <si>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</si>
  <si>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</si>
  <si>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</si>
  <si>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</si>
  <si>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</si>
  <si>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</si>
  <si>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</si>
  <si>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</si>
  <si>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</si>
  <si>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</si>
  <si>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</si>
  <si>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</si>
  <si>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</si>
  <si>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</si>
  <si>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</si>
  <si>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</si>
  <si>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</si>
  <si>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</si>
  <si>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</si>
  <si>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</si>
  <si>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</si>
  <si>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</si>
  <si>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</si>
  <si>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</si>
  <si>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</si>
  <si>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</si>
  <si>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</si>
  <si>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</si>
  <si>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</si>
  <si>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</si>
  <si>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</si>
  <si>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</si>
  <si>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</si>
  <si>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</si>
  <si>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</si>
  <si>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</si>
  <si>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</si>
  <si>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</si>
  <si>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</si>
  <si>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</si>
  <si>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</si>
  <si>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</si>
  <si>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</si>
  <si>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Inne źródła (wolne środki)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</si>
  <si>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</si>
  <si>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</si>
  <si>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</si>
  <si>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</si>
  <si>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</si>
  <si>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</si>
  <si>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</si>
  <si>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</si>
  <si>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</si>
  <si>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</si>
  <si>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</si>
  <si>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</si>
  <si>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Zadania jednostek pomocniczych w ramach funduszu sołeckiego w 2011 roku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</si>
  <si>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</si>
  <si>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</si>
  <si>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</si>
  <si>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</si>
  <si>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</si>
  <si>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</si>
  <si>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</si>
  <si>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</si>
  <si>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</si>
  <si>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</si>
  <si>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</si>
  <si>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</si>
  <si>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</si>
  <si>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</si>
  <si>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</si>
  <si>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</si>
  <si>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</si>
  <si>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</si>
  <si>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</si>
  <si>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</si>
  <si>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</si>
  <si>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</si>
  <si>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</si>
  <si>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</si>
  <si>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</si>
  <si>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</si>
  <si>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</si>
  <si>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</si>
  <si>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</si>
  <si>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</si>
  <si>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</si>
  <si>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</si>
  <si>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</si>
  <si>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</si>
  <si>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</si>
  <si>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</si>
  <si>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</si>
  <si>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</si>
  <si>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</si>
  <si>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</si>
  <si>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</si>
  <si>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</si>
  <si>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</si>
  <si>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</si>
  <si>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</si>
  <si>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</si>
  <si>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</si>
  <si>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</si>
  <si>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</si>
  <si>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</si>
  <si>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</si>
  <si>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</si>
  <si>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</si>
  <si>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</si>
  <si>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</si>
  <si>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</si>
  <si>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</si>
  <si>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</si>
  <si>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</si>
  <si>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</si>
  <si>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</si>
  <si>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</si>
  <si>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</si>
  <si>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</si>
  <si>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</si>
  <si>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</si>
  <si>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</si>
  <si>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</si>
  <si>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</si>
  <si>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</si>
  <si>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</si>
  <si>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</si>
  <si>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</si>
  <si>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</si>
  <si>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</si>
  <si>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</si>
  <si>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</si>
  <si>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</si>
  <si>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</si>
  <si>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</si>
  <si>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</si>
  <si>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</si>
  <si>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</si>
  <si>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</si>
  <si>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</si>
  <si>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</si>
  <si>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</si>
  <si>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</si>
  <si>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</si>
  <si>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</si>
  <si>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</si>
  <si>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</si>
  <si>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</si>
  <si>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</si>
  <si>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</si>
  <si>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</si>
  <si>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</si>
  <si>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</si>
  <si>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</si>
  <si>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</si>
  <si>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</si>
  <si>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</si>
  <si>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</si>
  <si>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</si>
  <si>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</si>
  <si>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</si>
  <si>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</si>
  <si>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</si>
  <si>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</si>
  <si>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</si>
  <si>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</si>
  <si>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</si>
  <si>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</si>
  <si>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</si>
  <si>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</si>
  <si>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 xml:space="preserve">2. </t>
  </si>
  <si>
    <t>13.</t>
  </si>
  <si>
    <t>14.</t>
  </si>
  <si>
    <t>15.</t>
  </si>
  <si>
    <t>Oświetlenie uliczne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</si>
  <si>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</si>
  <si>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</si>
  <si>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</si>
  <si>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</si>
  <si>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</si>
  <si>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</si>
  <si>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</si>
  <si>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</si>
  <si>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</si>
  <si>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</si>
  <si>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</si>
  <si>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</si>
  <si>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</si>
  <si>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</si>
  <si>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</si>
  <si>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</si>
  <si>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</si>
  <si>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</si>
  <si>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</si>
  <si>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</si>
  <si>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</si>
  <si>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</si>
  <si>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</si>
  <si>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</si>
  <si>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</si>
  <si>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Odłów i transport bezpańskich psów i kotów</t>
  </si>
  <si>
    <t>16.</t>
  </si>
  <si>
    <t>"Remont drogi dojazdowej do gruntów rolnych w m. Grzybowa Góra, odcinek o długosci 300  i szerokości 5 m".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</si>
  <si>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ścian bocznych nawy głównej kościoła parafialnego w Skarżysku Kościelnym wpisanym  do rejestru zabytków</t>
  </si>
  <si>
    <t xml:space="preserve">Parafia Rzymsko-Katolickiej  p.w. Św.  Trójcy w Skarżysku Kościelnym </t>
  </si>
  <si>
    <t>Paragraf</t>
  </si>
  <si>
    <t>Załącznik Nr 4</t>
  </si>
  <si>
    <t>z dnia 30 grudnia 2011 r.</t>
  </si>
  <si>
    <t>do uchwały Nr XV/86/11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</si>
</sst>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169" fontId="13" fillId="0" borderId="14" xfId="0" applyNumberFormat="1" applyFont="1" applyBorder="1" applyAlignment="1">
      <alignment/>
    </xf>
    <xf numFmtId="168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2" fillId="0" borderId="16" xfId="0" applyFont="1" applyBorder="1" applyAlignment="1" quotePrefix="1">
      <alignment wrapText="1"/>
    </xf>
    <xf numFmtId="0" fontId="12" fillId="0" borderId="15" xfId="0" applyFont="1" applyBorder="1" applyAlignment="1">
      <alignment wrapText="1"/>
    </xf>
    <xf numFmtId="0" fontId="33" fillId="0" borderId="14" xfId="0" applyFont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/>
    </xf>
    <xf numFmtId="0" fontId="44" fillId="0" borderId="14" xfId="0" applyNumberFormat="1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9" fillId="0" borderId="20" xfId="0" applyFont="1" applyBorder="1" applyAlignment="1">
      <alignment/>
    </xf>
    <xf numFmtId="0" fontId="15" fillId="0" borderId="21" xfId="0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 wrapText="1"/>
    </xf>
    <xf numFmtId="0" fontId="34" fillId="0" borderId="23" xfId="0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right" vertical="center" wrapText="1"/>
    </xf>
    <xf numFmtId="0" fontId="12" fillId="0" borderId="21" xfId="0" applyFont="1" applyBorder="1" applyAlignment="1" quotePrefix="1">
      <alignment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0" fontId="9" fillId="0" borderId="21" xfId="0" applyFont="1" applyBorder="1" applyAlignment="1">
      <alignment/>
    </xf>
    <xf numFmtId="3" fontId="36" fillId="0" borderId="12" xfId="0" applyNumberFormat="1" applyFont="1" applyBorder="1" applyAlignment="1">
      <alignment vertical="top" wrapText="1"/>
    </xf>
    <xf numFmtId="4" fontId="14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0" fontId="36" fillId="0" borderId="22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9" fillId="0" borderId="15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3" fontId="9" fillId="0" borderId="15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5" fillId="0" borderId="2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39" fillId="0" borderId="2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36" fillId="0" borderId="12" xfId="0" applyNumberFormat="1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2" fillId="0" borderId="15" xfId="0" applyFont="1" applyBorder="1" applyAlignment="1">
      <alignment wrapText="1"/>
    </xf>
    <xf numFmtId="4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top"/>
    </xf>
    <xf numFmtId="0" fontId="15" fillId="0" borderId="0" xfId="0" applyFont="1" applyFill="1" applyAlignment="1">
      <alignment vertical="center"/>
    </xf>
    <xf numFmtId="4" fontId="46" fillId="0" borderId="25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47" fillId="0" borderId="14" xfId="0" applyFont="1" applyBorder="1" applyAlignment="1">
      <alignment horizontal="center" vertical="center"/>
    </xf>
    <xf numFmtId="169" fontId="47" fillId="0" borderId="14" xfId="0" applyNumberFormat="1" applyFont="1" applyBorder="1" applyAlignment="1">
      <alignment vertical="center"/>
    </xf>
    <xf numFmtId="168" fontId="47" fillId="0" borderId="14" xfId="0" applyNumberFormat="1" applyFont="1" applyBorder="1" applyAlignment="1">
      <alignment vertical="center"/>
    </xf>
    <xf numFmtId="0" fontId="51" fillId="0" borderId="10" xfId="0" applyFont="1" applyBorder="1" applyAlignment="1">
      <alignment wrapText="1"/>
    </xf>
    <xf numFmtId="4" fontId="52" fillId="0" borderId="10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9" fillId="0" borderId="15" xfId="0" applyFont="1" applyBorder="1" applyAlignment="1" quotePrefix="1">
      <alignment/>
    </xf>
    <xf numFmtId="0" fontId="9" fillId="0" borderId="20" xfId="0" applyFont="1" applyBorder="1" applyAlignment="1">
      <alignment/>
    </xf>
    <xf numFmtId="3" fontId="9" fillId="0" borderId="15" xfId="0" applyNumberFormat="1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0" fontId="36" fillId="0" borderId="15" xfId="0" applyFont="1" applyBorder="1" applyAlignment="1">
      <alignment vertical="top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/>
    </xf>
    <xf numFmtId="169" fontId="14" fillId="0" borderId="14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wrapText="1"/>
    </xf>
    <xf numFmtId="4" fontId="46" fillId="0" borderId="14" xfId="0" applyNumberFormat="1" applyFont="1" applyBorder="1" applyAlignment="1">
      <alignment vertical="center"/>
    </xf>
    <xf numFmtId="169" fontId="14" fillId="0" borderId="14" xfId="0" applyNumberFormat="1" applyFont="1" applyBorder="1" applyAlignment="1">
      <alignment horizontal="center" vertical="center"/>
    </xf>
    <xf numFmtId="168" fontId="14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3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">
      <selection activeCell="F39" sqref="F39"/>
    </sheetView>
  </sheetViews>
  <sheetFormatPr defaultColWidth="9.00390625" defaultRowHeight="12.75"/>
  <cols>
    <col min="1" max="1" width="5.625" style="27" customWidth="1"/>
    <col min="2" max="2" width="4.875" style="27" bestFit="1" customWidth="1"/>
    <col min="3" max="3" width="6.25390625" style="27" bestFit="1" customWidth="1"/>
    <col min="4" max="4" width="19.375" style="27" customWidth="1"/>
    <col min="5" max="5" width="10.625" style="118" customWidth="1"/>
    <col min="6" max="6" width="11.25390625" style="118" customWidth="1"/>
    <col min="7" max="7" width="10.125" style="118" customWidth="1"/>
    <col min="8" max="8" width="9.875" style="118" customWidth="1"/>
    <col min="9" max="9" width="12.625" style="118" customWidth="1"/>
    <col min="10" max="10" width="2.875" style="27" customWidth="1"/>
    <col min="11" max="11" width="11.00390625" style="118" customWidth="1"/>
    <col min="12" max="12" width="12.875" style="118" customWidth="1"/>
    <col min="13" max="13" width="16.75390625" style="27" customWidth="1"/>
    <col min="14" max="16384" width="9.125" style="27" customWidth="1"/>
  </cols>
  <sheetData>
    <row r="1" spans="1:13" ht="11.25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0.5" customHeight="1">
      <c r="A2" s="26"/>
      <c r="B2" s="26"/>
      <c r="C2" s="26"/>
      <c r="D2" s="26"/>
      <c r="E2" s="114"/>
      <c r="F2" s="114"/>
      <c r="G2" s="114"/>
      <c r="H2" s="114"/>
      <c r="I2" s="114"/>
      <c r="J2" s="26"/>
      <c r="K2" s="114"/>
      <c r="L2" s="114"/>
      <c r="M2" s="5" t="s">
        <v>91</v>
      </c>
    </row>
    <row r="3" spans="1:13" s="173" customFormat="1" ht="19.5" customHeight="1">
      <c r="A3" s="239" t="s">
        <v>104</v>
      </c>
      <c r="B3" s="239" t="s">
        <v>64</v>
      </c>
      <c r="C3" s="239" t="s">
        <v>90</v>
      </c>
      <c r="D3" s="240" t="s">
        <v>129</v>
      </c>
      <c r="E3" s="241" t="s">
        <v>105</v>
      </c>
      <c r="F3" s="242" t="s">
        <v>110</v>
      </c>
      <c r="G3" s="242"/>
      <c r="H3" s="242"/>
      <c r="I3" s="242"/>
      <c r="J3" s="242"/>
      <c r="K3" s="242"/>
      <c r="L3" s="242"/>
      <c r="M3" s="240" t="s">
        <v>108</v>
      </c>
    </row>
    <row r="4" spans="1:13" s="173" customFormat="1" ht="14.25" customHeight="1">
      <c r="A4" s="239"/>
      <c r="B4" s="239"/>
      <c r="C4" s="239"/>
      <c r="D4" s="240"/>
      <c r="E4" s="241"/>
      <c r="F4" s="243" t="s">
        <v>130</v>
      </c>
      <c r="G4" s="250" t="s">
        <v>72</v>
      </c>
      <c r="H4" s="250"/>
      <c r="I4" s="250"/>
      <c r="J4" s="250"/>
      <c r="K4" s="250"/>
      <c r="L4" s="250"/>
      <c r="M4" s="240"/>
    </row>
    <row r="5" spans="1:13" s="173" customFormat="1" ht="19.5" customHeight="1">
      <c r="A5" s="239"/>
      <c r="B5" s="239"/>
      <c r="C5" s="239"/>
      <c r="D5" s="240"/>
      <c r="E5" s="241"/>
      <c r="F5" s="243"/>
      <c r="G5" s="241" t="s">
        <v>118</v>
      </c>
      <c r="H5" s="241" t="s">
        <v>112</v>
      </c>
      <c r="I5" s="174" t="s">
        <v>68</v>
      </c>
      <c r="J5" s="244" t="s">
        <v>119</v>
      </c>
      <c r="K5" s="245"/>
      <c r="L5" s="241" t="s">
        <v>113</v>
      </c>
      <c r="M5" s="240"/>
    </row>
    <row r="6" spans="1:13" s="173" customFormat="1" ht="94.5" customHeight="1">
      <c r="A6" s="239"/>
      <c r="B6" s="239"/>
      <c r="C6" s="239"/>
      <c r="D6" s="240"/>
      <c r="E6" s="241"/>
      <c r="F6" s="243"/>
      <c r="G6" s="241"/>
      <c r="H6" s="241"/>
      <c r="I6" s="251" t="s">
        <v>127</v>
      </c>
      <c r="J6" s="246"/>
      <c r="K6" s="247"/>
      <c r="L6" s="241"/>
      <c r="M6" s="240"/>
    </row>
    <row r="7" spans="1:13" s="28" customFormat="1" ht="3" customHeight="1" hidden="1">
      <c r="A7" s="239"/>
      <c r="B7" s="239"/>
      <c r="C7" s="239"/>
      <c r="D7" s="240"/>
      <c r="E7" s="241"/>
      <c r="F7" s="243"/>
      <c r="G7" s="241"/>
      <c r="H7" s="241"/>
      <c r="I7" s="228"/>
      <c r="J7" s="248"/>
      <c r="K7" s="249"/>
      <c r="L7" s="241"/>
      <c r="M7" s="240"/>
    </row>
    <row r="8" spans="1:13" ht="9" customHeight="1">
      <c r="A8" s="29">
        <v>1</v>
      </c>
      <c r="B8" s="29">
        <v>2</v>
      </c>
      <c r="C8" s="29">
        <v>3</v>
      </c>
      <c r="D8" s="29">
        <v>4</v>
      </c>
      <c r="E8" s="119">
        <v>5</v>
      </c>
      <c r="F8" s="119">
        <v>6</v>
      </c>
      <c r="G8" s="119">
        <v>7</v>
      </c>
      <c r="H8" s="119">
        <v>8</v>
      </c>
      <c r="I8" s="120">
        <v>9</v>
      </c>
      <c r="J8" s="234">
        <v>10</v>
      </c>
      <c r="K8" s="235"/>
      <c r="L8" s="119">
        <v>11</v>
      </c>
      <c r="M8" s="119">
        <v>12</v>
      </c>
    </row>
    <row r="9" spans="1:13" ht="15" customHeight="1">
      <c r="A9" s="236" t="s">
        <v>231</v>
      </c>
      <c r="B9" s="237"/>
      <c r="C9" s="237"/>
      <c r="D9" s="225"/>
      <c r="E9" s="119"/>
      <c r="F9" s="119"/>
      <c r="G9" s="119"/>
      <c r="H9" s="119"/>
      <c r="I9" s="120"/>
      <c r="J9" s="120"/>
      <c r="K9" s="137"/>
      <c r="L9" s="119"/>
      <c r="M9" s="139"/>
    </row>
    <row r="10" spans="1:13" s="105" customFormat="1" ht="96.75" customHeight="1">
      <c r="A10" s="207">
        <v>1</v>
      </c>
      <c r="B10" s="214">
        <v>10</v>
      </c>
      <c r="C10" s="215">
        <v>1010</v>
      </c>
      <c r="D10" s="216" t="s">
        <v>202</v>
      </c>
      <c r="E10" s="115">
        <v>3343991</v>
      </c>
      <c r="F10" s="115">
        <v>100000</v>
      </c>
      <c r="G10" s="115">
        <v>100000</v>
      </c>
      <c r="H10" s="115">
        <v>0</v>
      </c>
      <c r="I10" s="115">
        <v>0</v>
      </c>
      <c r="J10" s="102" t="s">
        <v>109</v>
      </c>
      <c r="K10" s="115">
        <v>0</v>
      </c>
      <c r="L10" s="115">
        <v>0</v>
      </c>
      <c r="M10" s="135" t="s">
        <v>7</v>
      </c>
    </row>
    <row r="11" spans="1:13" s="104" customFormat="1" ht="200.25" customHeight="1" hidden="1">
      <c r="A11" s="187">
        <v>2</v>
      </c>
      <c r="B11" s="188">
        <v>10</v>
      </c>
      <c r="C11" s="189">
        <v>1010</v>
      </c>
      <c r="D11" s="190" t="s">
        <v>195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2" t="s">
        <v>109</v>
      </c>
      <c r="K11" s="191">
        <v>0</v>
      </c>
      <c r="L11" s="191">
        <v>0</v>
      </c>
      <c r="M11" s="193" t="s">
        <v>7</v>
      </c>
    </row>
    <row r="12" spans="1:13" s="170" customFormat="1" ht="169.5" customHeight="1">
      <c r="A12" s="209">
        <v>2</v>
      </c>
      <c r="B12" s="210">
        <v>10</v>
      </c>
      <c r="C12" s="211">
        <v>1010</v>
      </c>
      <c r="D12" s="212" t="s">
        <v>243</v>
      </c>
      <c r="E12" s="213">
        <v>3545000</v>
      </c>
      <c r="F12" s="213">
        <v>45000</v>
      </c>
      <c r="G12" s="213">
        <v>15000</v>
      </c>
      <c r="H12" s="213">
        <v>30000</v>
      </c>
      <c r="I12" s="213"/>
      <c r="J12" s="102" t="s">
        <v>109</v>
      </c>
      <c r="K12" s="164"/>
      <c r="L12" s="213"/>
      <c r="M12" s="169" t="s">
        <v>7</v>
      </c>
    </row>
    <row r="13" spans="1:13" s="170" customFormat="1" ht="118.5" customHeight="1">
      <c r="A13" s="209">
        <v>3</v>
      </c>
      <c r="B13" s="210">
        <v>10</v>
      </c>
      <c r="C13" s="211">
        <v>1010</v>
      </c>
      <c r="D13" s="212" t="s">
        <v>242</v>
      </c>
      <c r="E13" s="213">
        <v>2000000</v>
      </c>
      <c r="F13" s="213">
        <v>100000</v>
      </c>
      <c r="G13" s="213">
        <v>100000</v>
      </c>
      <c r="H13" s="213">
        <v>0</v>
      </c>
      <c r="I13" s="213"/>
      <c r="J13" s="102" t="s">
        <v>109</v>
      </c>
      <c r="K13" s="164"/>
      <c r="L13" s="213"/>
      <c r="M13" s="169" t="s">
        <v>7</v>
      </c>
    </row>
    <row r="14" spans="1:13" s="105" customFormat="1" ht="13.5" customHeight="1">
      <c r="A14" s="226">
        <v>4</v>
      </c>
      <c r="B14" s="232">
        <v>600</v>
      </c>
      <c r="C14" s="232">
        <v>60016</v>
      </c>
      <c r="D14" s="219" t="s">
        <v>223</v>
      </c>
      <c r="E14" s="229">
        <v>792780</v>
      </c>
      <c r="F14" s="229">
        <v>780580</v>
      </c>
      <c r="G14" s="229">
        <v>253900</v>
      </c>
      <c r="H14" s="229">
        <v>250000</v>
      </c>
      <c r="I14" s="229">
        <v>0</v>
      </c>
      <c r="J14" s="102" t="s">
        <v>58</v>
      </c>
      <c r="K14" s="208">
        <v>276680</v>
      </c>
      <c r="L14" s="229">
        <v>0</v>
      </c>
      <c r="M14" s="232" t="s">
        <v>7</v>
      </c>
    </row>
    <row r="15" spans="1:13" s="105" customFormat="1" ht="9.75" customHeight="1">
      <c r="A15" s="227"/>
      <c r="B15" s="233"/>
      <c r="C15" s="233"/>
      <c r="D15" s="220"/>
      <c r="E15" s="230"/>
      <c r="F15" s="230"/>
      <c r="G15" s="230"/>
      <c r="H15" s="230"/>
      <c r="I15" s="230"/>
      <c r="J15" s="102" t="s">
        <v>59</v>
      </c>
      <c r="K15" s="208"/>
      <c r="L15" s="230"/>
      <c r="M15" s="233"/>
    </row>
    <row r="16" spans="1:13" s="105" customFormat="1" ht="12.75" customHeight="1">
      <c r="A16" s="227"/>
      <c r="B16" s="233"/>
      <c r="C16" s="233"/>
      <c r="D16" s="220"/>
      <c r="E16" s="230"/>
      <c r="F16" s="230"/>
      <c r="G16" s="230"/>
      <c r="H16" s="230"/>
      <c r="I16" s="230"/>
      <c r="J16" s="102" t="s">
        <v>60</v>
      </c>
      <c r="K16" s="208"/>
      <c r="L16" s="230"/>
      <c r="M16" s="233"/>
    </row>
    <row r="17" spans="1:13" s="105" customFormat="1" ht="30.75" customHeight="1">
      <c r="A17" s="217"/>
      <c r="B17" s="218"/>
      <c r="C17" s="218"/>
      <c r="D17" s="221"/>
      <c r="E17" s="231"/>
      <c r="F17" s="231"/>
      <c r="G17" s="231"/>
      <c r="H17" s="231"/>
      <c r="I17" s="231"/>
      <c r="J17" s="102" t="s">
        <v>61</v>
      </c>
      <c r="K17" s="208"/>
      <c r="L17" s="231"/>
      <c r="M17" s="233"/>
    </row>
    <row r="18" spans="1:13" s="105" customFormat="1" ht="44.25" customHeight="1">
      <c r="A18" s="31">
        <v>5</v>
      </c>
      <c r="B18" s="103">
        <v>600</v>
      </c>
      <c r="C18" s="103">
        <v>60016</v>
      </c>
      <c r="D18" s="108" t="s">
        <v>196</v>
      </c>
      <c r="E18" s="115">
        <v>650000</v>
      </c>
      <c r="F18" s="115">
        <v>50000</v>
      </c>
      <c r="G18" s="115">
        <v>50000</v>
      </c>
      <c r="H18" s="115">
        <v>0</v>
      </c>
      <c r="I18" s="115">
        <v>0</v>
      </c>
      <c r="J18" s="102" t="s">
        <v>109</v>
      </c>
      <c r="K18" s="115">
        <v>0</v>
      </c>
      <c r="L18" s="115">
        <v>0</v>
      </c>
      <c r="M18" s="135" t="s">
        <v>7</v>
      </c>
    </row>
    <row r="19" spans="1:13" s="170" customFormat="1" ht="45" customHeight="1">
      <c r="A19" s="166">
        <v>6</v>
      </c>
      <c r="B19" s="167">
        <v>600</v>
      </c>
      <c r="C19" s="167">
        <v>60016</v>
      </c>
      <c r="D19" s="168" t="s">
        <v>236</v>
      </c>
      <c r="E19" s="164">
        <v>222340</v>
      </c>
      <c r="F19" s="164">
        <v>152340</v>
      </c>
      <c r="G19" s="164">
        <v>152340</v>
      </c>
      <c r="H19" s="164">
        <v>0</v>
      </c>
      <c r="I19" s="164">
        <v>0</v>
      </c>
      <c r="J19" s="165" t="s">
        <v>109</v>
      </c>
      <c r="K19" s="164">
        <v>0</v>
      </c>
      <c r="L19" s="164">
        <v>0</v>
      </c>
      <c r="M19" s="169" t="s">
        <v>7</v>
      </c>
    </row>
    <row r="20" spans="1:13" s="105" customFormat="1" ht="54.75" customHeight="1">
      <c r="A20" s="31">
        <v>7</v>
      </c>
      <c r="B20" s="103">
        <v>720</v>
      </c>
      <c r="C20" s="103">
        <v>72095</v>
      </c>
      <c r="D20" s="108" t="s">
        <v>218</v>
      </c>
      <c r="E20" s="115">
        <v>101810</v>
      </c>
      <c r="F20" s="115">
        <v>19555</v>
      </c>
      <c r="G20" s="115">
        <v>19555</v>
      </c>
      <c r="H20" s="115">
        <v>0</v>
      </c>
      <c r="I20" s="115">
        <v>0</v>
      </c>
      <c r="J20" s="102" t="s">
        <v>109</v>
      </c>
      <c r="K20" s="115">
        <v>0</v>
      </c>
      <c r="L20" s="115">
        <v>0</v>
      </c>
      <c r="M20" s="135" t="s">
        <v>7</v>
      </c>
    </row>
    <row r="21" spans="1:13" s="105" customFormat="1" ht="61.5" customHeight="1">
      <c r="A21" s="31">
        <v>8</v>
      </c>
      <c r="B21" s="103">
        <v>720</v>
      </c>
      <c r="C21" s="103">
        <v>72095</v>
      </c>
      <c r="D21" s="108" t="s">
        <v>217</v>
      </c>
      <c r="E21" s="115">
        <v>85000</v>
      </c>
      <c r="F21" s="115">
        <v>19900</v>
      </c>
      <c r="G21" s="115">
        <v>19900</v>
      </c>
      <c r="H21" s="115">
        <v>0</v>
      </c>
      <c r="I21" s="115">
        <v>0</v>
      </c>
      <c r="J21" s="102" t="s">
        <v>109</v>
      </c>
      <c r="K21" s="115">
        <v>0</v>
      </c>
      <c r="L21" s="115">
        <v>0</v>
      </c>
      <c r="M21" s="135" t="s">
        <v>7</v>
      </c>
    </row>
    <row r="22" spans="1:13" s="105" customFormat="1" ht="87" customHeight="1">
      <c r="A22" s="31">
        <v>9</v>
      </c>
      <c r="B22" s="110">
        <v>801</v>
      </c>
      <c r="C22" s="111">
        <v>80101</v>
      </c>
      <c r="D22" s="108" t="s">
        <v>245</v>
      </c>
      <c r="E22" s="115">
        <v>341235</v>
      </c>
      <c r="F22" s="115">
        <v>329608</v>
      </c>
      <c r="G22" s="115">
        <v>86398</v>
      </c>
      <c r="H22" s="115">
        <v>243210</v>
      </c>
      <c r="I22" s="115">
        <v>0</v>
      </c>
      <c r="J22" s="102" t="s">
        <v>109</v>
      </c>
      <c r="K22" s="115">
        <v>0</v>
      </c>
      <c r="L22" s="115">
        <v>0</v>
      </c>
      <c r="M22" s="135" t="s">
        <v>7</v>
      </c>
    </row>
    <row r="23" spans="1:13" s="105" customFormat="1" ht="86.25" customHeight="1">
      <c r="A23" s="31">
        <v>10</v>
      </c>
      <c r="B23" s="110">
        <v>900</v>
      </c>
      <c r="C23" s="111">
        <v>90001</v>
      </c>
      <c r="D23" s="108" t="s">
        <v>205</v>
      </c>
      <c r="E23" s="115">
        <v>2890000</v>
      </c>
      <c r="F23" s="115">
        <v>965000</v>
      </c>
      <c r="G23" s="115">
        <v>0</v>
      </c>
      <c r="H23" s="115">
        <v>965000</v>
      </c>
      <c r="I23" s="115">
        <v>0</v>
      </c>
      <c r="J23" s="102" t="s">
        <v>109</v>
      </c>
      <c r="K23" s="115">
        <v>0</v>
      </c>
      <c r="L23" s="115">
        <v>0</v>
      </c>
      <c r="M23" s="103" t="s">
        <v>7</v>
      </c>
    </row>
    <row r="24" spans="1:13" s="105" customFormat="1" ht="86.25" customHeight="1">
      <c r="A24" s="31">
        <v>11</v>
      </c>
      <c r="B24" s="110">
        <v>926</v>
      </c>
      <c r="C24" s="111">
        <v>92601</v>
      </c>
      <c r="D24" s="108" t="s">
        <v>238</v>
      </c>
      <c r="E24" s="115">
        <v>1300000</v>
      </c>
      <c r="F24" s="115">
        <v>467000</v>
      </c>
      <c r="G24" s="115">
        <v>467000</v>
      </c>
      <c r="H24" s="115">
        <v>0</v>
      </c>
      <c r="I24" s="115">
        <v>0</v>
      </c>
      <c r="J24" s="102" t="s">
        <v>109</v>
      </c>
      <c r="K24" s="115">
        <v>0</v>
      </c>
      <c r="L24" s="115">
        <v>0</v>
      </c>
      <c r="M24" s="103" t="s">
        <v>7</v>
      </c>
    </row>
    <row r="25" spans="1:13" s="105" customFormat="1" ht="65.25" customHeight="1">
      <c r="A25" s="222" t="s">
        <v>229</v>
      </c>
      <c r="B25" s="222"/>
      <c r="C25" s="222"/>
      <c r="D25" s="222"/>
      <c r="E25" s="115">
        <f>SUM(E10:E24)</f>
        <v>15272156</v>
      </c>
      <c r="F25" s="115">
        <f>SUM(F10:F24)</f>
        <v>3028983</v>
      </c>
      <c r="G25" s="115">
        <f>SUM(G10:G24)</f>
        <v>1264093</v>
      </c>
      <c r="H25" s="115">
        <f>SUM(H10:H24)</f>
        <v>1488210</v>
      </c>
      <c r="I25" s="115">
        <f>SUM(I10:I24)</f>
        <v>0</v>
      </c>
      <c r="J25" s="125"/>
      <c r="K25" s="115">
        <f>SUM(K10:K24)</f>
        <v>276680</v>
      </c>
      <c r="L25" s="115">
        <f>SUM(L10:L24)</f>
        <v>0</v>
      </c>
      <c r="M25" s="136"/>
    </row>
    <row r="26" spans="1:13" ht="11.25" customHeight="1">
      <c r="A26" s="223" t="s">
        <v>230</v>
      </c>
      <c r="B26" s="224"/>
      <c r="C26" s="224"/>
      <c r="D26" s="252"/>
      <c r="E26" s="116"/>
      <c r="F26" s="116"/>
      <c r="G26" s="116"/>
      <c r="H26" s="116"/>
      <c r="I26" s="116"/>
      <c r="J26" s="30"/>
      <c r="K26" s="138"/>
      <c r="L26" s="116"/>
      <c r="M26" s="136"/>
    </row>
    <row r="27" spans="1:13" s="105" customFormat="1" ht="39" customHeight="1">
      <c r="A27" s="106">
        <v>1</v>
      </c>
      <c r="B27" s="107">
        <v>600</v>
      </c>
      <c r="C27" s="107">
        <v>60016</v>
      </c>
      <c r="D27" s="140" t="s">
        <v>234</v>
      </c>
      <c r="E27" s="117">
        <v>100000</v>
      </c>
      <c r="F27" s="117">
        <v>30000</v>
      </c>
      <c r="G27" s="117">
        <v>30000</v>
      </c>
      <c r="H27" s="117">
        <v>0</v>
      </c>
      <c r="I27" s="117">
        <v>0</v>
      </c>
      <c r="J27" s="102" t="s">
        <v>109</v>
      </c>
      <c r="K27" s="117">
        <v>0</v>
      </c>
      <c r="L27" s="117">
        <v>0</v>
      </c>
      <c r="M27" s="135" t="s">
        <v>7</v>
      </c>
    </row>
    <row r="28" spans="1:13" s="105" customFormat="1" ht="57" customHeight="1">
      <c r="A28" s="106">
        <v>2</v>
      </c>
      <c r="B28" s="107">
        <v>710</v>
      </c>
      <c r="C28" s="107">
        <v>71004</v>
      </c>
      <c r="D28" s="109" t="s">
        <v>203</v>
      </c>
      <c r="E28" s="117">
        <v>200000</v>
      </c>
      <c r="F28" s="117">
        <v>100000</v>
      </c>
      <c r="G28" s="117">
        <v>100000</v>
      </c>
      <c r="H28" s="117">
        <v>0</v>
      </c>
      <c r="I28" s="117">
        <v>0</v>
      </c>
      <c r="J28" s="102" t="s">
        <v>109</v>
      </c>
      <c r="K28" s="117">
        <v>0</v>
      </c>
      <c r="L28" s="117">
        <v>0</v>
      </c>
      <c r="M28" s="135" t="s">
        <v>7</v>
      </c>
    </row>
    <row r="29" spans="1:13" s="105" customFormat="1" ht="40.5" customHeight="1">
      <c r="A29" s="31">
        <v>3</v>
      </c>
      <c r="B29" s="103"/>
      <c r="C29" s="103"/>
      <c r="D29" s="108" t="s">
        <v>213</v>
      </c>
      <c r="E29" s="115">
        <v>2400000</v>
      </c>
      <c r="F29" s="115">
        <v>500000</v>
      </c>
      <c r="G29" s="115">
        <v>500000</v>
      </c>
      <c r="H29" s="115">
        <v>0</v>
      </c>
      <c r="I29" s="115">
        <v>0</v>
      </c>
      <c r="J29" s="102" t="s">
        <v>109</v>
      </c>
      <c r="K29" s="115">
        <v>0</v>
      </c>
      <c r="L29" s="115">
        <v>0</v>
      </c>
      <c r="M29" s="135" t="s">
        <v>7</v>
      </c>
    </row>
    <row r="30" spans="1:13" s="105" customFormat="1" ht="44.25" customHeight="1">
      <c r="A30" s="31">
        <v>4</v>
      </c>
      <c r="B30" s="103">
        <v>801</v>
      </c>
      <c r="C30" s="103">
        <v>80113</v>
      </c>
      <c r="D30" s="108" t="s">
        <v>208</v>
      </c>
      <c r="E30" s="115">
        <v>480000</v>
      </c>
      <c r="F30" s="115">
        <v>76000</v>
      </c>
      <c r="G30" s="115">
        <v>76000</v>
      </c>
      <c r="H30" s="115">
        <v>0</v>
      </c>
      <c r="I30" s="115">
        <v>0</v>
      </c>
      <c r="J30" s="102" t="s">
        <v>109</v>
      </c>
      <c r="K30" s="115">
        <v>0</v>
      </c>
      <c r="L30" s="115">
        <v>0</v>
      </c>
      <c r="M30" s="135" t="s">
        <v>7</v>
      </c>
    </row>
    <row r="31" spans="1:13" s="105" customFormat="1" ht="42" customHeight="1">
      <c r="A31" s="31">
        <v>5</v>
      </c>
      <c r="B31" s="103"/>
      <c r="C31" s="103"/>
      <c r="D31" s="108" t="s">
        <v>211</v>
      </c>
      <c r="E31" s="115">
        <v>2083006</v>
      </c>
      <c r="F31" s="115">
        <v>495807</v>
      </c>
      <c r="G31" s="115">
        <v>495807</v>
      </c>
      <c r="H31" s="115">
        <v>0</v>
      </c>
      <c r="I31" s="115">
        <v>0</v>
      </c>
      <c r="J31" s="102" t="s">
        <v>109</v>
      </c>
      <c r="K31" s="115">
        <v>0</v>
      </c>
      <c r="L31" s="115">
        <v>0</v>
      </c>
      <c r="M31" s="134" t="s">
        <v>212</v>
      </c>
    </row>
    <row r="32" spans="1:13" s="105" customFormat="1" ht="43.5" customHeight="1">
      <c r="A32" s="31">
        <v>6</v>
      </c>
      <c r="B32" s="103"/>
      <c r="C32" s="103"/>
      <c r="D32" s="108" t="s">
        <v>214</v>
      </c>
      <c r="E32" s="115">
        <v>120130</v>
      </c>
      <c r="F32" s="115">
        <v>35630</v>
      </c>
      <c r="G32" s="115">
        <v>35630</v>
      </c>
      <c r="H32" s="115">
        <v>0</v>
      </c>
      <c r="I32" s="115">
        <v>0</v>
      </c>
      <c r="J32" s="102" t="s">
        <v>109</v>
      </c>
      <c r="K32" s="115">
        <v>0</v>
      </c>
      <c r="L32" s="115">
        <v>0</v>
      </c>
      <c r="M32" s="134" t="s">
        <v>27</v>
      </c>
    </row>
    <row r="33" spans="1:13" s="170" customFormat="1" ht="43.5" customHeight="1">
      <c r="A33" s="166">
        <v>7</v>
      </c>
      <c r="B33" s="167">
        <v>853</v>
      </c>
      <c r="C33" s="167">
        <v>85395</v>
      </c>
      <c r="D33" s="168" t="s">
        <v>215</v>
      </c>
      <c r="E33" s="164">
        <v>597719.68</v>
      </c>
      <c r="F33" s="164">
        <v>208269.95</v>
      </c>
      <c r="G33" s="164">
        <v>0</v>
      </c>
      <c r="H33" s="164">
        <v>0</v>
      </c>
      <c r="I33" s="164">
        <v>0</v>
      </c>
      <c r="J33" s="165" t="s">
        <v>109</v>
      </c>
      <c r="K33" s="172">
        <v>31227.13</v>
      </c>
      <c r="L33" s="164">
        <v>177042.82</v>
      </c>
      <c r="M33" s="171" t="s">
        <v>53</v>
      </c>
    </row>
    <row r="34" spans="1:13" s="170" customFormat="1" ht="78.75" customHeight="1">
      <c r="A34" s="166">
        <v>8</v>
      </c>
      <c r="B34" s="167">
        <v>853</v>
      </c>
      <c r="C34" s="167">
        <v>85395</v>
      </c>
      <c r="D34" s="168" t="s">
        <v>216</v>
      </c>
      <c r="E34" s="164">
        <v>824375.71</v>
      </c>
      <c r="F34" s="164">
        <v>166116</v>
      </c>
      <c r="G34" s="164">
        <v>17442.2</v>
      </c>
      <c r="H34" s="164">
        <v>0</v>
      </c>
      <c r="I34" s="164">
        <v>0</v>
      </c>
      <c r="J34" s="165" t="s">
        <v>109</v>
      </c>
      <c r="K34" s="172">
        <v>7475.2</v>
      </c>
      <c r="L34" s="164">
        <v>141198.6</v>
      </c>
      <c r="M34" s="169" t="s">
        <v>27</v>
      </c>
    </row>
    <row r="35" spans="1:13" s="170" customFormat="1" ht="45.75" customHeight="1">
      <c r="A35" s="166">
        <v>9</v>
      </c>
      <c r="B35" s="167">
        <v>853</v>
      </c>
      <c r="C35" s="167">
        <v>85395</v>
      </c>
      <c r="D35" s="168" t="s">
        <v>220</v>
      </c>
      <c r="E35" s="164">
        <v>1245936</v>
      </c>
      <c r="F35" s="164">
        <v>723120.59</v>
      </c>
      <c r="G35" s="164">
        <v>7569.56</v>
      </c>
      <c r="H35" s="164">
        <v>0</v>
      </c>
      <c r="I35" s="164">
        <v>0</v>
      </c>
      <c r="J35" s="165" t="s">
        <v>109</v>
      </c>
      <c r="K35" s="172">
        <v>96887.33</v>
      </c>
      <c r="L35" s="164">
        <v>618663.7</v>
      </c>
      <c r="M35" s="169" t="s">
        <v>7</v>
      </c>
    </row>
    <row r="36" spans="1:13" s="105" customFormat="1" ht="40.5" customHeight="1">
      <c r="A36" s="31">
        <v>10</v>
      </c>
      <c r="B36" s="110">
        <v>900</v>
      </c>
      <c r="C36" s="111">
        <v>90015</v>
      </c>
      <c r="D36" s="108" t="s">
        <v>232</v>
      </c>
      <c r="E36" s="115">
        <v>100000</v>
      </c>
      <c r="F36" s="115">
        <v>30000</v>
      </c>
      <c r="G36" s="115">
        <v>30000</v>
      </c>
      <c r="H36" s="115">
        <v>0</v>
      </c>
      <c r="I36" s="115">
        <v>0</v>
      </c>
      <c r="J36" s="102" t="s">
        <v>109</v>
      </c>
      <c r="K36" s="115">
        <v>0</v>
      </c>
      <c r="L36" s="115">
        <v>0</v>
      </c>
      <c r="M36" s="135" t="s">
        <v>7</v>
      </c>
    </row>
    <row r="37" spans="1:13" s="105" customFormat="1" ht="40.5" customHeight="1">
      <c r="A37" s="31">
        <v>11</v>
      </c>
      <c r="B37" s="110">
        <v>900</v>
      </c>
      <c r="C37" s="111">
        <v>90015</v>
      </c>
      <c r="D37" s="108" t="s">
        <v>254</v>
      </c>
      <c r="E37" s="115">
        <v>756785</v>
      </c>
      <c r="F37" s="115">
        <v>156785</v>
      </c>
      <c r="G37" s="115">
        <v>156785</v>
      </c>
      <c r="H37" s="115">
        <v>0</v>
      </c>
      <c r="I37" s="115">
        <v>0</v>
      </c>
      <c r="J37" s="102" t="s">
        <v>109</v>
      </c>
      <c r="K37" s="115">
        <v>0</v>
      </c>
      <c r="L37" s="115">
        <v>0</v>
      </c>
      <c r="M37" s="135" t="s">
        <v>7</v>
      </c>
    </row>
    <row r="38" spans="1:13" s="105" customFormat="1" ht="40.5" customHeight="1">
      <c r="A38" s="31">
        <v>12</v>
      </c>
      <c r="B38" s="110">
        <v>900</v>
      </c>
      <c r="C38" s="111">
        <v>90095</v>
      </c>
      <c r="D38" s="108" t="s">
        <v>280</v>
      </c>
      <c r="E38" s="115">
        <v>240000</v>
      </c>
      <c r="F38" s="115">
        <v>60000</v>
      </c>
      <c r="G38" s="115">
        <v>60000</v>
      </c>
      <c r="H38" s="115">
        <v>0</v>
      </c>
      <c r="I38" s="115">
        <v>0</v>
      </c>
      <c r="J38" s="102" t="s">
        <v>109</v>
      </c>
      <c r="K38" s="115">
        <v>0</v>
      </c>
      <c r="L38" s="115">
        <v>0</v>
      </c>
      <c r="M38" s="135" t="s">
        <v>7</v>
      </c>
    </row>
    <row r="39" spans="1:13" s="105" customFormat="1" ht="94.5" customHeight="1">
      <c r="A39" s="31">
        <v>13</v>
      </c>
      <c r="B39" s="110">
        <v>921</v>
      </c>
      <c r="C39" s="111">
        <v>92105</v>
      </c>
      <c r="D39" s="108" t="s">
        <v>222</v>
      </c>
      <c r="E39" s="115">
        <v>140000</v>
      </c>
      <c r="F39" s="115">
        <v>70000</v>
      </c>
      <c r="G39" s="115">
        <v>70000</v>
      </c>
      <c r="H39" s="115">
        <v>0</v>
      </c>
      <c r="I39" s="115">
        <v>0</v>
      </c>
      <c r="J39" s="102" t="s">
        <v>109</v>
      </c>
      <c r="K39" s="115">
        <v>0</v>
      </c>
      <c r="L39" s="115">
        <v>0</v>
      </c>
      <c r="M39" s="135" t="s">
        <v>7</v>
      </c>
    </row>
    <row r="40" spans="1:13" s="105" customFormat="1" ht="49.5" customHeight="1">
      <c r="A40" s="31">
        <v>14</v>
      </c>
      <c r="B40" s="110">
        <v>926</v>
      </c>
      <c r="C40" s="111">
        <v>92601</v>
      </c>
      <c r="D40" s="108" t="s">
        <v>221</v>
      </c>
      <c r="E40" s="115">
        <v>720000</v>
      </c>
      <c r="F40" s="115">
        <v>76356</v>
      </c>
      <c r="G40" s="115">
        <v>76356</v>
      </c>
      <c r="H40" s="115">
        <v>0</v>
      </c>
      <c r="I40" s="115">
        <v>0</v>
      </c>
      <c r="J40" s="102" t="s">
        <v>109</v>
      </c>
      <c r="K40" s="115">
        <v>0</v>
      </c>
      <c r="L40" s="115">
        <v>0</v>
      </c>
      <c r="M40" s="134" t="s">
        <v>53</v>
      </c>
    </row>
    <row r="41" spans="1:13" s="105" customFormat="1" ht="18.75" customHeight="1">
      <c r="A41" s="222" t="s">
        <v>228</v>
      </c>
      <c r="B41" s="222"/>
      <c r="C41" s="222"/>
      <c r="D41" s="222"/>
      <c r="E41" s="115">
        <f>SUM(E27:E40)</f>
        <v>10007952.39</v>
      </c>
      <c r="F41" s="115">
        <f>SUM(F27:F40)</f>
        <v>2728084.54</v>
      </c>
      <c r="G41" s="115">
        <f>SUM(G27:G40)</f>
        <v>1655589.76</v>
      </c>
      <c r="H41" s="115">
        <f>SUM(H27:H40)</f>
        <v>0</v>
      </c>
      <c r="I41" s="115">
        <f>SUM(I27:I40)</f>
        <v>0</v>
      </c>
      <c r="J41" s="125"/>
      <c r="K41" s="115">
        <f>SUM(K27:K40)</f>
        <v>135589.66</v>
      </c>
      <c r="L41" s="115">
        <f>SUM(L27:L40)</f>
        <v>936905.12</v>
      </c>
      <c r="M41" s="31" t="s">
        <v>95</v>
      </c>
    </row>
    <row r="42" spans="1:13" s="105" customFormat="1" ht="18.75" customHeight="1">
      <c r="A42" s="222" t="s">
        <v>233</v>
      </c>
      <c r="B42" s="222"/>
      <c r="C42" s="222"/>
      <c r="D42" s="222"/>
      <c r="E42" s="115">
        <f>SUM(E25,E41)</f>
        <v>25280108.39</v>
      </c>
      <c r="F42" s="115">
        <f aca="true" t="shared" si="0" ref="F42:L42">SUM(F25,F41)</f>
        <v>5757067.54</v>
      </c>
      <c r="G42" s="115">
        <f t="shared" si="0"/>
        <v>2919682.76</v>
      </c>
      <c r="H42" s="115">
        <f t="shared" si="0"/>
        <v>1488210</v>
      </c>
      <c r="I42" s="115">
        <f t="shared" si="0"/>
        <v>0</v>
      </c>
      <c r="J42" s="125"/>
      <c r="K42" s="115">
        <f t="shared" si="0"/>
        <v>412269.66000000003</v>
      </c>
      <c r="L42" s="115">
        <f t="shared" si="0"/>
        <v>936905.12</v>
      </c>
      <c r="M42" s="31" t="s">
        <v>95</v>
      </c>
    </row>
    <row r="43" spans="1:10" ht="11.25">
      <c r="A43" s="27" t="s">
        <v>20</v>
      </c>
      <c r="J43" s="27" t="s">
        <v>8</v>
      </c>
    </row>
    <row r="44" ht="11.25">
      <c r="A44" s="27" t="s">
        <v>21</v>
      </c>
    </row>
    <row r="45" ht="11.25">
      <c r="A45" s="27" t="s">
        <v>22</v>
      </c>
    </row>
    <row r="46" ht="11.25">
      <c r="A46" s="27" t="s">
        <v>23</v>
      </c>
    </row>
    <row r="47" ht="11.25">
      <c r="A47" s="27" t="s">
        <v>24</v>
      </c>
    </row>
  </sheetData>
  <sheetProtection/>
  <mergeCells count="32">
    <mergeCell ref="A42:D42"/>
    <mergeCell ref="H14:H17"/>
    <mergeCell ref="I14:I17"/>
    <mergeCell ref="A41:D41"/>
    <mergeCell ref="A25:D25"/>
    <mergeCell ref="A26:D26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XV/86/11
Rady Gminy  Skarżysko Kościelne 
z dnia 30 grudnia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3">
      <selection activeCell="B40" sqref="B40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7" max="7" width="16.875" style="0" customWidth="1"/>
    <col min="8" max="8" width="14.25390625" style="0" customWidth="1"/>
  </cols>
  <sheetData>
    <row r="1" spans="1:8" ht="47.25" customHeight="1">
      <c r="A1" s="263" t="s">
        <v>134</v>
      </c>
      <c r="B1" s="263"/>
      <c r="C1" s="263"/>
      <c r="D1" s="263"/>
      <c r="E1" s="263"/>
      <c r="F1" s="263"/>
      <c r="G1" s="263"/>
      <c r="H1" s="263"/>
    </row>
    <row r="2" spans="2:8" ht="25.5" customHeight="1">
      <c r="B2" s="1"/>
      <c r="C2" s="1"/>
      <c r="G2" s="5"/>
      <c r="H2" s="5" t="s">
        <v>91</v>
      </c>
    </row>
    <row r="3" spans="1:8" s="144" customFormat="1" ht="27" customHeight="1">
      <c r="A3" s="141" t="s">
        <v>104</v>
      </c>
      <c r="B3" s="141" t="s">
        <v>92</v>
      </c>
      <c r="C3" s="143" t="s">
        <v>37</v>
      </c>
      <c r="D3" s="141" t="s">
        <v>64</v>
      </c>
      <c r="E3" s="141" t="s">
        <v>65</v>
      </c>
      <c r="F3" s="141" t="s">
        <v>285</v>
      </c>
      <c r="G3" s="141" t="s">
        <v>38</v>
      </c>
      <c r="H3" s="141" t="s">
        <v>4</v>
      </c>
    </row>
    <row r="4" spans="1:8" s="20" customFormat="1" ht="10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55" customFormat="1" ht="12" customHeight="1">
      <c r="A5" s="52">
        <v>1</v>
      </c>
      <c r="B5" s="34" t="s">
        <v>45</v>
      </c>
      <c r="C5" s="34"/>
      <c r="D5" s="53"/>
      <c r="E5" s="53"/>
      <c r="F5" s="53"/>
      <c r="G5" s="54"/>
      <c r="H5" s="54"/>
    </row>
    <row r="6" spans="1:8" s="1" customFormat="1" ht="17.25" customHeight="1" hidden="1">
      <c r="A6" s="43"/>
      <c r="B6" s="33"/>
      <c r="C6" s="33"/>
      <c r="D6" s="9"/>
      <c r="E6" s="9"/>
      <c r="F6" s="9"/>
      <c r="G6" s="25"/>
      <c r="H6" s="25"/>
    </row>
    <row r="7" spans="1:8" s="1" customFormat="1" ht="51.75" customHeight="1">
      <c r="A7" s="43"/>
      <c r="B7" s="87" t="s">
        <v>204</v>
      </c>
      <c r="C7" s="33" t="s">
        <v>36</v>
      </c>
      <c r="D7" s="9">
        <v>801</v>
      </c>
      <c r="E7" s="9">
        <v>80101</v>
      </c>
      <c r="F7" s="9">
        <v>4270</v>
      </c>
      <c r="G7" s="25" t="s">
        <v>48</v>
      </c>
      <c r="H7" s="25">
        <v>22396</v>
      </c>
    </row>
    <row r="8" spans="1:8" s="55" customFormat="1" ht="18.75" customHeight="1">
      <c r="A8" s="264" t="s">
        <v>39</v>
      </c>
      <c r="B8" s="265"/>
      <c r="C8" s="265"/>
      <c r="D8" s="265"/>
      <c r="E8" s="265"/>
      <c r="F8" s="265"/>
      <c r="G8" s="266"/>
      <c r="H8" s="54">
        <f>SUM(H6:H7)</f>
        <v>22396</v>
      </c>
    </row>
    <row r="9" spans="1:8" s="55" customFormat="1" ht="15.75" customHeight="1">
      <c r="A9" s="52">
        <v>2</v>
      </c>
      <c r="B9" s="34" t="s">
        <v>46</v>
      </c>
      <c r="C9" s="34"/>
      <c r="D9" s="53"/>
      <c r="E9" s="53"/>
      <c r="F9" s="53"/>
      <c r="G9" s="54"/>
      <c r="H9" s="54"/>
    </row>
    <row r="10" spans="1:8" s="1" customFormat="1" ht="24.75" customHeight="1">
      <c r="A10" s="43"/>
      <c r="B10" s="86" t="s">
        <v>176</v>
      </c>
      <c r="C10" s="33" t="s">
        <v>7</v>
      </c>
      <c r="D10" s="9">
        <v>926</v>
      </c>
      <c r="E10" s="9">
        <v>92605</v>
      </c>
      <c r="F10" s="9">
        <v>4210</v>
      </c>
      <c r="G10" s="25" t="s">
        <v>48</v>
      </c>
      <c r="H10" s="25">
        <v>9500</v>
      </c>
    </row>
    <row r="11" spans="1:8" s="1" customFormat="1" ht="23.25" customHeight="1">
      <c r="A11" s="43"/>
      <c r="B11" s="86" t="s">
        <v>166</v>
      </c>
      <c r="C11" s="33" t="s">
        <v>7</v>
      </c>
      <c r="D11" s="9">
        <v>900</v>
      </c>
      <c r="E11" s="9">
        <v>90095</v>
      </c>
      <c r="F11" s="9">
        <v>4300</v>
      </c>
      <c r="G11" s="25" t="s">
        <v>165</v>
      </c>
      <c r="H11" s="25">
        <v>11896</v>
      </c>
    </row>
    <row r="12" spans="1:8" s="55" customFormat="1" ht="14.25" customHeight="1">
      <c r="A12" s="264" t="s">
        <v>39</v>
      </c>
      <c r="B12" s="265"/>
      <c r="C12" s="265"/>
      <c r="D12" s="265"/>
      <c r="E12" s="265"/>
      <c r="F12" s="265"/>
      <c r="G12" s="266"/>
      <c r="H12" s="54">
        <f>SUM(H10:H11)</f>
        <v>21396</v>
      </c>
    </row>
    <row r="13" spans="1:11" s="55" customFormat="1" ht="17.25" customHeight="1">
      <c r="A13" s="52">
        <v>3</v>
      </c>
      <c r="B13" s="34" t="s">
        <v>44</v>
      </c>
      <c r="C13" s="34"/>
      <c r="D13" s="53"/>
      <c r="E13" s="53"/>
      <c r="F13" s="53"/>
      <c r="G13" s="54"/>
      <c r="H13" s="54"/>
      <c r="K13" s="1"/>
    </row>
    <row r="14" spans="1:8" s="1" customFormat="1" ht="28.5" customHeight="1">
      <c r="A14" s="43"/>
      <c r="B14" s="86" t="s">
        <v>167</v>
      </c>
      <c r="C14" s="33" t="s">
        <v>7</v>
      </c>
      <c r="D14" s="9">
        <v>900</v>
      </c>
      <c r="E14" s="9">
        <v>90095</v>
      </c>
      <c r="F14" s="9">
        <v>4210</v>
      </c>
      <c r="G14" s="25" t="s">
        <v>48</v>
      </c>
      <c r="H14" s="25">
        <v>3000</v>
      </c>
    </row>
    <row r="15" spans="1:8" s="1" customFormat="1" ht="19.5" customHeight="1">
      <c r="A15" s="43"/>
      <c r="B15" s="86" t="s">
        <v>169</v>
      </c>
      <c r="C15" s="33" t="s">
        <v>7</v>
      </c>
      <c r="D15" s="9">
        <v>900</v>
      </c>
      <c r="E15" s="9">
        <v>90095</v>
      </c>
      <c r="F15" s="9">
        <v>4210</v>
      </c>
      <c r="G15" s="25" t="s">
        <v>48</v>
      </c>
      <c r="H15" s="25">
        <v>1064</v>
      </c>
    </row>
    <row r="16" spans="1:8" s="1" customFormat="1" ht="28.5" customHeight="1">
      <c r="A16" s="43"/>
      <c r="B16" s="86" t="s">
        <v>185</v>
      </c>
      <c r="C16" s="33" t="s">
        <v>7</v>
      </c>
      <c r="D16" s="9">
        <v>900</v>
      </c>
      <c r="E16" s="9">
        <v>90095</v>
      </c>
      <c r="F16" s="9">
        <v>4210</v>
      </c>
      <c r="G16" s="25" t="s">
        <v>48</v>
      </c>
      <c r="H16" s="25">
        <v>1000</v>
      </c>
    </row>
    <row r="17" spans="1:8" s="1" customFormat="1" ht="13.5" customHeight="1">
      <c r="A17" s="257"/>
      <c r="B17" s="259" t="s">
        <v>168</v>
      </c>
      <c r="C17" s="261" t="s">
        <v>7</v>
      </c>
      <c r="D17" s="253">
        <v>600</v>
      </c>
      <c r="E17" s="253">
        <v>60095</v>
      </c>
      <c r="F17" s="43">
        <v>4210</v>
      </c>
      <c r="G17" s="267" t="s">
        <v>48</v>
      </c>
      <c r="H17" s="25">
        <v>4500</v>
      </c>
    </row>
    <row r="18" spans="1:8" s="1" customFormat="1" ht="15" customHeight="1">
      <c r="A18" s="258"/>
      <c r="B18" s="260"/>
      <c r="C18" s="262"/>
      <c r="D18" s="254"/>
      <c r="E18" s="254"/>
      <c r="F18" s="43">
        <v>4300</v>
      </c>
      <c r="G18" s="268"/>
      <c r="H18" s="25">
        <v>1500</v>
      </c>
    </row>
    <row r="19" spans="1:8" s="55" customFormat="1" ht="17.25" customHeight="1">
      <c r="A19" s="264" t="s">
        <v>39</v>
      </c>
      <c r="B19" s="265"/>
      <c r="C19" s="265"/>
      <c r="D19" s="265"/>
      <c r="E19" s="265"/>
      <c r="F19" s="265"/>
      <c r="G19" s="266"/>
      <c r="H19" s="54">
        <f>SUM(H14:H18)</f>
        <v>11064</v>
      </c>
    </row>
    <row r="20" spans="1:8" s="55" customFormat="1" ht="18" customHeight="1">
      <c r="A20" s="52">
        <v>4</v>
      </c>
      <c r="B20" s="34" t="s">
        <v>200</v>
      </c>
      <c r="C20" s="34"/>
      <c r="D20" s="53"/>
      <c r="E20" s="53"/>
      <c r="F20" s="53"/>
      <c r="G20" s="54"/>
      <c r="H20" s="54"/>
    </row>
    <row r="21" spans="1:8" s="1" customFormat="1" ht="39" customHeight="1">
      <c r="A21" s="43"/>
      <c r="B21" s="86" t="s">
        <v>177</v>
      </c>
      <c r="C21" s="33" t="s">
        <v>7</v>
      </c>
      <c r="D21" s="9">
        <v>900</v>
      </c>
      <c r="E21" s="9">
        <v>90095</v>
      </c>
      <c r="F21" s="9">
        <v>4210</v>
      </c>
      <c r="G21" s="25" t="s">
        <v>48</v>
      </c>
      <c r="H21" s="25">
        <v>3580</v>
      </c>
    </row>
    <row r="22" spans="1:8" s="1" customFormat="1" ht="44.25" customHeight="1">
      <c r="A22" s="43"/>
      <c r="B22" s="86" t="s">
        <v>178</v>
      </c>
      <c r="C22" s="33" t="s">
        <v>7</v>
      </c>
      <c r="D22" s="9">
        <v>921</v>
      </c>
      <c r="E22" s="9">
        <v>92105</v>
      </c>
      <c r="F22" s="9">
        <v>4210</v>
      </c>
      <c r="G22" s="25" t="s">
        <v>48</v>
      </c>
      <c r="H22" s="25">
        <v>11000</v>
      </c>
    </row>
    <row r="23" spans="1:8" s="1" customFormat="1" ht="23.25" customHeight="1" hidden="1">
      <c r="A23" s="43"/>
      <c r="B23" s="33"/>
      <c r="C23" s="33"/>
      <c r="D23" s="9"/>
      <c r="E23" s="9"/>
      <c r="F23" s="9"/>
      <c r="G23" s="25"/>
      <c r="H23" s="25"/>
    </row>
    <row r="24" spans="1:8" s="55" customFormat="1" ht="19.5" customHeight="1">
      <c r="A24" s="264" t="s">
        <v>39</v>
      </c>
      <c r="B24" s="265"/>
      <c r="C24" s="265"/>
      <c r="D24" s="265"/>
      <c r="E24" s="265"/>
      <c r="F24" s="265"/>
      <c r="G24" s="266"/>
      <c r="H24" s="54">
        <f>SUM(H21:H23)</f>
        <v>14580</v>
      </c>
    </row>
    <row r="25" spans="1:8" s="55" customFormat="1" ht="18.75" customHeight="1">
      <c r="A25" s="52">
        <v>5</v>
      </c>
      <c r="B25" s="34" t="s">
        <v>43</v>
      </c>
      <c r="C25" s="34"/>
      <c r="D25" s="53"/>
      <c r="E25" s="53"/>
      <c r="F25" s="53"/>
      <c r="G25" s="54"/>
      <c r="H25" s="54"/>
    </row>
    <row r="26" spans="1:8" s="1" customFormat="1" ht="26.25" customHeight="1">
      <c r="A26" s="43"/>
      <c r="B26" s="86" t="s">
        <v>171</v>
      </c>
      <c r="C26" s="33" t="s">
        <v>7</v>
      </c>
      <c r="D26" s="9">
        <v>900</v>
      </c>
      <c r="E26" s="9">
        <v>90095</v>
      </c>
      <c r="F26" s="9">
        <v>4210</v>
      </c>
      <c r="G26" s="25" t="s">
        <v>48</v>
      </c>
      <c r="H26" s="25">
        <v>4500</v>
      </c>
    </row>
    <row r="27" spans="1:8" s="1" customFormat="1" ht="25.5" customHeight="1">
      <c r="A27" s="43"/>
      <c r="B27" s="86" t="s">
        <v>170</v>
      </c>
      <c r="C27" s="33" t="s">
        <v>57</v>
      </c>
      <c r="D27" s="9">
        <v>801</v>
      </c>
      <c r="E27" s="9">
        <v>80101</v>
      </c>
      <c r="F27" s="9">
        <v>4300</v>
      </c>
      <c r="G27" s="25" t="s">
        <v>48</v>
      </c>
      <c r="H27" s="25">
        <v>3600</v>
      </c>
    </row>
    <row r="28" spans="1:8" s="1" customFormat="1" ht="21.75" customHeight="1">
      <c r="A28" s="43"/>
      <c r="B28" s="86" t="s">
        <v>198</v>
      </c>
      <c r="C28" s="33" t="s">
        <v>7</v>
      </c>
      <c r="D28" s="9">
        <v>900</v>
      </c>
      <c r="E28" s="9">
        <v>90095</v>
      </c>
      <c r="F28" s="9">
        <v>4300</v>
      </c>
      <c r="G28" s="25" t="s">
        <v>48</v>
      </c>
      <c r="H28" s="25">
        <v>14200</v>
      </c>
    </row>
    <row r="29" spans="1:8" s="55" customFormat="1" ht="15.75" customHeight="1">
      <c r="A29" s="264" t="s">
        <v>39</v>
      </c>
      <c r="B29" s="265"/>
      <c r="C29" s="265"/>
      <c r="D29" s="265"/>
      <c r="E29" s="265"/>
      <c r="F29" s="265"/>
      <c r="G29" s="266"/>
      <c r="H29" s="54">
        <f>SUM(H26:H28)</f>
        <v>22300</v>
      </c>
    </row>
    <row r="30" spans="1:8" s="55" customFormat="1" ht="19.5" customHeight="1">
      <c r="A30" s="52">
        <v>6</v>
      </c>
      <c r="B30" s="34" t="s">
        <v>42</v>
      </c>
      <c r="C30" s="34"/>
      <c r="D30" s="53"/>
      <c r="E30" s="53"/>
      <c r="F30" s="53"/>
      <c r="G30" s="54"/>
      <c r="H30" s="54"/>
    </row>
    <row r="31" spans="1:8" s="1" customFormat="1" ht="17.25" customHeight="1">
      <c r="A31" s="257"/>
      <c r="B31" s="259" t="s">
        <v>179</v>
      </c>
      <c r="C31" s="261" t="s">
        <v>7</v>
      </c>
      <c r="D31" s="253">
        <v>900</v>
      </c>
      <c r="E31" s="253">
        <v>90095</v>
      </c>
      <c r="F31" s="43">
        <v>4300</v>
      </c>
      <c r="G31" s="271" t="s">
        <v>48</v>
      </c>
      <c r="H31" s="25">
        <v>410</v>
      </c>
    </row>
    <row r="32" spans="1:8" s="1" customFormat="1" ht="18.75" customHeight="1">
      <c r="A32" s="258"/>
      <c r="B32" s="260"/>
      <c r="C32" s="262"/>
      <c r="D32" s="254"/>
      <c r="E32" s="254"/>
      <c r="F32" s="43">
        <v>4210</v>
      </c>
      <c r="G32" s="272"/>
      <c r="H32" s="25">
        <v>4090</v>
      </c>
    </row>
    <row r="33" spans="1:8" s="1" customFormat="1" ht="16.5" customHeight="1">
      <c r="A33" s="257"/>
      <c r="B33" s="259" t="s">
        <v>173</v>
      </c>
      <c r="C33" s="261" t="s">
        <v>7</v>
      </c>
      <c r="D33" s="253">
        <v>600</v>
      </c>
      <c r="E33" s="253">
        <v>60095</v>
      </c>
      <c r="F33" s="9">
        <v>4300</v>
      </c>
      <c r="G33" s="255" t="s">
        <v>48</v>
      </c>
      <c r="H33" s="25">
        <v>500</v>
      </c>
    </row>
    <row r="34" spans="1:8" s="1" customFormat="1" ht="18.75" customHeight="1">
      <c r="A34" s="258"/>
      <c r="B34" s="260"/>
      <c r="C34" s="262"/>
      <c r="D34" s="254"/>
      <c r="E34" s="254"/>
      <c r="F34" s="9">
        <v>4210</v>
      </c>
      <c r="G34" s="256"/>
      <c r="H34" s="25">
        <v>1500</v>
      </c>
    </row>
    <row r="35" spans="1:8" s="1" customFormat="1" ht="23.25" customHeight="1">
      <c r="A35" s="43"/>
      <c r="B35" s="86" t="s">
        <v>174</v>
      </c>
      <c r="C35" s="33" t="s">
        <v>7</v>
      </c>
      <c r="D35" s="9">
        <v>900</v>
      </c>
      <c r="E35" s="9">
        <v>90095</v>
      </c>
      <c r="F35" s="9">
        <v>4210</v>
      </c>
      <c r="G35" s="25" t="s">
        <v>48</v>
      </c>
      <c r="H35" s="25">
        <v>1884</v>
      </c>
    </row>
    <row r="36" spans="1:8" s="1" customFormat="1" ht="19.5" customHeight="1">
      <c r="A36" s="43"/>
      <c r="B36" s="86" t="s">
        <v>172</v>
      </c>
      <c r="C36" s="33" t="s">
        <v>7</v>
      </c>
      <c r="D36" s="9">
        <v>921</v>
      </c>
      <c r="E36" s="9">
        <v>92195</v>
      </c>
      <c r="F36" s="9">
        <v>4300</v>
      </c>
      <c r="G36" s="25" t="s">
        <v>48</v>
      </c>
      <c r="H36" s="25">
        <v>2500</v>
      </c>
    </row>
    <row r="37" spans="1:8" s="55" customFormat="1" ht="12" customHeight="1">
      <c r="A37" s="264" t="s">
        <v>39</v>
      </c>
      <c r="B37" s="265"/>
      <c r="C37" s="265"/>
      <c r="D37" s="265"/>
      <c r="E37" s="265"/>
      <c r="F37" s="265"/>
      <c r="G37" s="266"/>
      <c r="H37" s="54">
        <f>SUM(H31:H36)</f>
        <v>10884</v>
      </c>
    </row>
    <row r="38" spans="1:8" s="55" customFormat="1" ht="15.75" customHeight="1">
      <c r="A38" s="52">
        <v>7</v>
      </c>
      <c r="B38" s="34" t="s">
        <v>41</v>
      </c>
      <c r="C38" s="34"/>
      <c r="D38" s="53"/>
      <c r="E38" s="53"/>
      <c r="F38" s="53"/>
      <c r="G38" s="54"/>
      <c r="H38" s="54"/>
    </row>
    <row r="39" spans="1:8" s="1" customFormat="1" ht="33" customHeight="1">
      <c r="A39" s="43"/>
      <c r="B39" s="85" t="s">
        <v>201</v>
      </c>
      <c r="C39" s="33" t="s">
        <v>199</v>
      </c>
      <c r="D39" s="9">
        <v>921</v>
      </c>
      <c r="E39" s="9">
        <v>92105</v>
      </c>
      <c r="F39" s="9">
        <v>4210</v>
      </c>
      <c r="G39" s="25" t="s">
        <v>48</v>
      </c>
      <c r="H39" s="25">
        <v>5500</v>
      </c>
    </row>
    <row r="40" spans="1:8" s="1" customFormat="1" ht="39" customHeight="1">
      <c r="A40" s="43"/>
      <c r="B40" s="85" t="s">
        <v>180</v>
      </c>
      <c r="C40" s="33" t="s">
        <v>199</v>
      </c>
      <c r="D40" s="9">
        <v>921</v>
      </c>
      <c r="E40" s="9">
        <v>92105</v>
      </c>
      <c r="F40" s="9">
        <v>4210</v>
      </c>
      <c r="G40" s="25" t="s">
        <v>48</v>
      </c>
      <c r="H40" s="25">
        <v>7000</v>
      </c>
    </row>
    <row r="41" spans="1:8" s="1" customFormat="1" ht="39" customHeight="1">
      <c r="A41" s="43"/>
      <c r="B41" s="85" t="s">
        <v>182</v>
      </c>
      <c r="C41" s="33" t="s">
        <v>199</v>
      </c>
      <c r="D41" s="9">
        <v>921</v>
      </c>
      <c r="E41" s="9">
        <v>92105</v>
      </c>
      <c r="F41" s="9">
        <v>6060</v>
      </c>
      <c r="G41" s="25" t="s">
        <v>47</v>
      </c>
      <c r="H41" s="25">
        <v>6000</v>
      </c>
    </row>
    <row r="42" spans="1:8" s="1" customFormat="1" ht="39" customHeight="1">
      <c r="A42" s="43"/>
      <c r="B42" s="86" t="s">
        <v>181</v>
      </c>
      <c r="C42" s="33" t="s">
        <v>7</v>
      </c>
      <c r="D42" s="9">
        <v>900</v>
      </c>
      <c r="E42" s="9">
        <v>90095</v>
      </c>
      <c r="F42" s="9">
        <v>4210</v>
      </c>
      <c r="G42" s="25" t="s">
        <v>48</v>
      </c>
      <c r="H42" s="25">
        <v>2888</v>
      </c>
    </row>
    <row r="43" spans="1:8" s="55" customFormat="1" ht="15" customHeight="1">
      <c r="A43" s="264" t="s">
        <v>39</v>
      </c>
      <c r="B43" s="265"/>
      <c r="C43" s="265"/>
      <c r="D43" s="265"/>
      <c r="E43" s="265"/>
      <c r="F43" s="265"/>
      <c r="G43" s="266"/>
      <c r="H43" s="54">
        <f>SUM(H39:H42)</f>
        <v>21388</v>
      </c>
    </row>
    <row r="44" spans="1:8" s="55" customFormat="1" ht="20.25" customHeight="1">
      <c r="A44" s="52">
        <v>8</v>
      </c>
      <c r="B44" s="34" t="s">
        <v>40</v>
      </c>
      <c r="C44" s="34"/>
      <c r="D44" s="53"/>
      <c r="E44" s="53"/>
      <c r="F44" s="53"/>
      <c r="G44" s="54"/>
      <c r="H44" s="54"/>
    </row>
    <row r="45" spans="1:8" s="1" customFormat="1" ht="20.25" customHeight="1">
      <c r="A45" s="43"/>
      <c r="B45" s="86" t="s">
        <v>183</v>
      </c>
      <c r="C45" s="33" t="s">
        <v>7</v>
      </c>
      <c r="D45" s="9">
        <v>900</v>
      </c>
      <c r="E45" s="9">
        <v>90095</v>
      </c>
      <c r="F45" s="9">
        <v>4210</v>
      </c>
      <c r="G45" s="25" t="s">
        <v>48</v>
      </c>
      <c r="H45" s="25">
        <v>3100</v>
      </c>
    </row>
    <row r="46" spans="1:8" s="1" customFormat="1" ht="33.75" customHeight="1">
      <c r="A46" s="43"/>
      <c r="B46" s="86" t="s">
        <v>184</v>
      </c>
      <c r="C46" s="33" t="s">
        <v>7</v>
      </c>
      <c r="D46" s="9">
        <v>750</v>
      </c>
      <c r="E46" s="9">
        <v>75095</v>
      </c>
      <c r="F46" s="9">
        <v>4210</v>
      </c>
      <c r="G46" s="25" t="s">
        <v>48</v>
      </c>
      <c r="H46" s="25">
        <v>1132</v>
      </c>
    </row>
    <row r="47" spans="1:8" s="1" customFormat="1" ht="15.75" customHeight="1">
      <c r="A47" s="257"/>
      <c r="B47" s="259" t="s">
        <v>175</v>
      </c>
      <c r="C47" s="261" t="s">
        <v>7</v>
      </c>
      <c r="D47" s="253">
        <v>921</v>
      </c>
      <c r="E47" s="253">
        <v>92105</v>
      </c>
      <c r="F47" s="194">
        <v>4210</v>
      </c>
      <c r="G47" s="267" t="s">
        <v>48</v>
      </c>
      <c r="H47" s="25">
        <v>6100</v>
      </c>
    </row>
    <row r="48" spans="1:8" s="1" customFormat="1" ht="15.75" customHeight="1">
      <c r="A48" s="258"/>
      <c r="B48" s="260"/>
      <c r="C48" s="262"/>
      <c r="D48" s="254"/>
      <c r="E48" s="254"/>
      <c r="F48" s="194">
        <v>4300</v>
      </c>
      <c r="G48" s="268"/>
      <c r="H48" s="25">
        <v>1000</v>
      </c>
    </row>
    <row r="49" spans="1:8" s="55" customFormat="1" ht="18.75" customHeight="1">
      <c r="A49" s="264" t="s">
        <v>39</v>
      </c>
      <c r="B49" s="265"/>
      <c r="C49" s="265"/>
      <c r="D49" s="265"/>
      <c r="E49" s="265"/>
      <c r="F49" s="265"/>
      <c r="G49" s="266"/>
      <c r="H49" s="54">
        <f>SUM(H45:H48)</f>
        <v>11332</v>
      </c>
    </row>
    <row r="50" spans="1:8" s="23" customFormat="1" ht="21" customHeight="1">
      <c r="A50" s="269" t="s">
        <v>117</v>
      </c>
      <c r="B50" s="270"/>
      <c r="C50" s="44"/>
      <c r="D50" s="44"/>
      <c r="E50" s="44"/>
      <c r="F50" s="44"/>
      <c r="G50" s="32"/>
      <c r="H50" s="32">
        <f>SUM(H8,H12,H19,H24,H29,H37,H43,H49)</f>
        <v>135340</v>
      </c>
    </row>
  </sheetData>
  <sheetProtection/>
  <mergeCells count="34">
    <mergeCell ref="A50:B50"/>
    <mergeCell ref="A24:G24"/>
    <mergeCell ref="A29:G29"/>
    <mergeCell ref="A37:G37"/>
    <mergeCell ref="A43:G43"/>
    <mergeCell ref="A47:A48"/>
    <mergeCell ref="B47:B48"/>
    <mergeCell ref="C47:C48"/>
    <mergeCell ref="E31:E32"/>
    <mergeCell ref="G31:G32"/>
    <mergeCell ref="A31:A32"/>
    <mergeCell ref="B31:B32"/>
    <mergeCell ref="C31:C32"/>
    <mergeCell ref="D31:D32"/>
    <mergeCell ref="A49:G49"/>
    <mergeCell ref="G47:G48"/>
    <mergeCell ref="D47:D48"/>
    <mergeCell ref="E47:E48"/>
    <mergeCell ref="A1:H1"/>
    <mergeCell ref="A8:G8"/>
    <mergeCell ref="A12:G12"/>
    <mergeCell ref="A19:G19"/>
    <mergeCell ref="E17:E18"/>
    <mergeCell ref="C17:C18"/>
    <mergeCell ref="D17:D18"/>
    <mergeCell ref="B17:B18"/>
    <mergeCell ref="A17:A18"/>
    <mergeCell ref="G17:G18"/>
    <mergeCell ref="E33:E34"/>
    <mergeCell ref="G33:G34"/>
    <mergeCell ref="A33:A34"/>
    <mergeCell ref="B33:B34"/>
    <mergeCell ref="C33:C34"/>
    <mergeCell ref="D33:D34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9
do uchwały nr XV/86/11
Rady Gminy Skarżysko Kościelne 
z dnia 30 grudnia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2">
      <selection activeCell="G2" sqref="G2"/>
    </sheetView>
  </sheetViews>
  <sheetFormatPr defaultColWidth="9.00390625" defaultRowHeight="12.75"/>
  <cols>
    <col min="1" max="1" width="3.625" style="21" customWidth="1"/>
    <col min="2" max="2" width="39.00390625" style="21" customWidth="1"/>
    <col min="3" max="3" width="10.00390625" style="21" customWidth="1"/>
    <col min="4" max="4" width="10.375" style="21" customWidth="1"/>
    <col min="5" max="5" width="4.375" style="21" customWidth="1"/>
    <col min="6" max="6" width="6.875" style="21" customWidth="1"/>
    <col min="7" max="7" width="23.75390625" style="21" customWidth="1"/>
    <col min="8" max="8" width="12.625" style="46" customWidth="1"/>
    <col min="9" max="9" width="21.875" style="46" customWidth="1"/>
    <col min="10" max="16384" width="9.125" style="21" customWidth="1"/>
  </cols>
  <sheetData>
    <row r="1" spans="7:9" s="22" customFormat="1" ht="12">
      <c r="G1" s="22" t="s">
        <v>286</v>
      </c>
      <c r="H1" s="45"/>
      <c r="I1" s="45"/>
    </row>
    <row r="2" spans="7:9" s="22" customFormat="1" ht="12">
      <c r="G2" s="22" t="s">
        <v>288</v>
      </c>
      <c r="H2" s="45"/>
      <c r="I2" s="45"/>
    </row>
    <row r="3" spans="7:9" s="22" customFormat="1" ht="12">
      <c r="G3" s="22" t="s">
        <v>157</v>
      </c>
      <c r="H3" s="45"/>
      <c r="I3" s="45"/>
    </row>
    <row r="4" spans="7:9" s="22" customFormat="1" ht="12">
      <c r="G4" s="22" t="s">
        <v>287</v>
      </c>
      <c r="H4" s="45"/>
      <c r="I4" s="45"/>
    </row>
    <row r="5" spans="1:9" s="51" customFormat="1" ht="25.5" customHeight="1">
      <c r="A5" s="286" t="s">
        <v>156</v>
      </c>
      <c r="B5" s="286"/>
      <c r="C5" s="286"/>
      <c r="D5" s="286"/>
      <c r="E5" s="286"/>
      <c r="F5" s="286"/>
      <c r="G5" s="286"/>
      <c r="H5" s="286"/>
      <c r="I5" s="286"/>
    </row>
    <row r="6" ht="18.75" customHeight="1"/>
    <row r="7" spans="1:9" ht="48" customHeight="1">
      <c r="A7" s="275" t="s">
        <v>6</v>
      </c>
      <c r="B7" s="275" t="s">
        <v>9</v>
      </c>
      <c r="C7" s="275" t="s">
        <v>10</v>
      </c>
      <c r="D7" s="273" t="s">
        <v>108</v>
      </c>
      <c r="E7" s="275" t="s">
        <v>64</v>
      </c>
      <c r="F7" s="273" t="s">
        <v>65</v>
      </c>
      <c r="G7" s="275" t="s">
        <v>11</v>
      </c>
      <c r="H7" s="275"/>
      <c r="I7" s="287" t="s">
        <v>155</v>
      </c>
    </row>
    <row r="8" spans="1:9" ht="28.5" customHeight="1">
      <c r="A8" s="275"/>
      <c r="B8" s="275"/>
      <c r="C8" s="275"/>
      <c r="D8" s="274"/>
      <c r="E8" s="275"/>
      <c r="F8" s="274"/>
      <c r="G8" s="35" t="s">
        <v>12</v>
      </c>
      <c r="H8" s="47" t="s">
        <v>13</v>
      </c>
      <c r="I8" s="287"/>
    </row>
    <row r="9" spans="1:9" s="77" customFormat="1" ht="18" customHeight="1">
      <c r="A9" s="78">
        <v>1</v>
      </c>
      <c r="B9" s="78">
        <v>2</v>
      </c>
      <c r="C9" s="78">
        <v>3</v>
      </c>
      <c r="D9" s="79">
        <v>4</v>
      </c>
      <c r="E9" s="78">
        <v>5</v>
      </c>
      <c r="F9" s="79">
        <v>6</v>
      </c>
      <c r="G9" s="78">
        <v>7</v>
      </c>
      <c r="H9" s="81">
        <v>8</v>
      </c>
      <c r="I9" s="81">
        <v>9</v>
      </c>
    </row>
    <row r="10" spans="1:9" ht="36" customHeight="1">
      <c r="A10" s="36" t="s">
        <v>69</v>
      </c>
      <c r="B10" s="57" t="s">
        <v>33</v>
      </c>
      <c r="C10" s="56" t="s">
        <v>49</v>
      </c>
      <c r="D10" s="57" t="s">
        <v>7</v>
      </c>
      <c r="E10" s="82">
        <v>10</v>
      </c>
      <c r="F10" s="83">
        <v>1010</v>
      </c>
      <c r="G10" s="36" t="s">
        <v>14</v>
      </c>
      <c r="H10" s="80">
        <f>SUM(H11,H17)</f>
        <v>3143991</v>
      </c>
      <c r="I10" s="80">
        <f>SUM(I11,I17)</f>
        <v>0</v>
      </c>
    </row>
    <row r="11" spans="1:9" ht="12" customHeight="1">
      <c r="A11" s="37"/>
      <c r="B11" s="61" t="s">
        <v>31</v>
      </c>
      <c r="C11" s="37"/>
      <c r="D11" s="37"/>
      <c r="E11" s="37"/>
      <c r="F11" s="37"/>
      <c r="G11" s="37" t="s">
        <v>153</v>
      </c>
      <c r="H11" s="48">
        <f>SUM(H12:H14)</f>
        <v>0</v>
      </c>
      <c r="I11" s="48">
        <f>SUM(I12:I14)</f>
        <v>0</v>
      </c>
    </row>
    <row r="12" spans="1:9" ht="11.25" customHeight="1">
      <c r="A12" s="37"/>
      <c r="B12" s="61" t="s">
        <v>50</v>
      </c>
      <c r="C12" s="37"/>
      <c r="D12" s="37"/>
      <c r="E12" s="37"/>
      <c r="F12" s="37"/>
      <c r="G12" s="38" t="s">
        <v>15</v>
      </c>
      <c r="H12" s="48"/>
      <c r="I12" s="48"/>
    </row>
    <row r="13" spans="1:9" ht="11.25" customHeight="1">
      <c r="A13" s="37"/>
      <c r="B13" s="280" t="s">
        <v>51</v>
      </c>
      <c r="C13" s="37"/>
      <c r="D13" s="37"/>
      <c r="E13" s="37"/>
      <c r="F13" s="37"/>
      <c r="G13" s="38" t="s">
        <v>16</v>
      </c>
      <c r="H13" s="48"/>
      <c r="I13" s="48"/>
    </row>
    <row r="14" spans="1:9" ht="24">
      <c r="A14" s="37"/>
      <c r="B14" s="281"/>
      <c r="C14" s="37"/>
      <c r="D14" s="37"/>
      <c r="E14" s="37"/>
      <c r="F14" s="37"/>
      <c r="G14" s="39" t="s">
        <v>17</v>
      </c>
      <c r="H14" s="48"/>
      <c r="I14" s="48"/>
    </row>
    <row r="15" spans="1:9" ht="7.5" customHeight="1">
      <c r="A15" s="37"/>
      <c r="B15" s="281"/>
      <c r="C15" s="37"/>
      <c r="D15" s="37"/>
      <c r="E15" s="37"/>
      <c r="F15" s="37"/>
      <c r="G15" s="75"/>
      <c r="H15" s="48"/>
      <c r="I15" s="48"/>
    </row>
    <row r="16" spans="1:9" ht="9" customHeight="1">
      <c r="A16" s="37"/>
      <c r="B16" s="281"/>
      <c r="C16" s="37"/>
      <c r="D16" s="37"/>
      <c r="E16" s="37"/>
      <c r="F16" s="37"/>
      <c r="G16" s="75"/>
      <c r="H16" s="48"/>
      <c r="I16" s="48"/>
    </row>
    <row r="17" spans="1:9" ht="12.75">
      <c r="A17" s="37"/>
      <c r="B17" s="281"/>
      <c r="C17" s="37"/>
      <c r="D17" s="37"/>
      <c r="E17" s="37"/>
      <c r="F17" s="37"/>
      <c r="G17" s="37" t="s">
        <v>152</v>
      </c>
      <c r="H17" s="48">
        <f>SUM(H18:H20)</f>
        <v>3143991</v>
      </c>
      <c r="I17" s="48">
        <f>SUM(I18:I20)</f>
        <v>0</v>
      </c>
    </row>
    <row r="18" spans="1:9" ht="12.75">
      <c r="A18" s="37"/>
      <c r="B18" s="281"/>
      <c r="C18" s="37"/>
      <c r="D18" s="37"/>
      <c r="E18" s="37"/>
      <c r="F18" s="37"/>
      <c r="G18" s="38" t="s">
        <v>15</v>
      </c>
      <c r="H18" s="48">
        <v>1264083</v>
      </c>
      <c r="I18" s="48"/>
    </row>
    <row r="19" spans="1:9" ht="12.75">
      <c r="A19" s="37"/>
      <c r="B19" s="281"/>
      <c r="C19" s="37"/>
      <c r="D19" s="37"/>
      <c r="E19" s="37"/>
      <c r="F19" s="37"/>
      <c r="G19" s="38" t="s">
        <v>16</v>
      </c>
      <c r="H19" s="48"/>
      <c r="I19" s="48"/>
    </row>
    <row r="20" spans="1:9" ht="24">
      <c r="A20" s="37"/>
      <c r="B20" s="281"/>
      <c r="C20" s="37"/>
      <c r="D20" s="37"/>
      <c r="E20" s="37"/>
      <c r="F20" s="37"/>
      <c r="G20" s="39" t="s">
        <v>17</v>
      </c>
      <c r="H20" s="48">
        <v>1879908</v>
      </c>
      <c r="I20" s="48"/>
    </row>
    <row r="21" spans="1:9" ht="36">
      <c r="A21" s="37"/>
      <c r="B21" s="281"/>
      <c r="C21" s="37"/>
      <c r="D21" s="37"/>
      <c r="E21" s="37"/>
      <c r="F21" s="37"/>
      <c r="G21" s="75" t="s">
        <v>151</v>
      </c>
      <c r="H21" s="48"/>
      <c r="I21" s="48"/>
    </row>
    <row r="22" spans="1:9" ht="44.25" customHeight="1">
      <c r="A22" s="37"/>
      <c r="B22" s="282"/>
      <c r="C22" s="37"/>
      <c r="D22" s="37"/>
      <c r="E22" s="37"/>
      <c r="F22" s="37"/>
      <c r="G22" s="37"/>
      <c r="H22" s="48"/>
      <c r="I22" s="48"/>
    </row>
    <row r="23" spans="1:9" s="121" customFormat="1" ht="2.25" customHeight="1">
      <c r="A23" s="122"/>
      <c r="B23" s="122"/>
      <c r="C23" s="122"/>
      <c r="D23" s="122"/>
      <c r="E23" s="122"/>
      <c r="F23" s="122"/>
      <c r="G23" s="122"/>
      <c r="H23" s="123"/>
      <c r="I23" s="123"/>
    </row>
    <row r="24" spans="1:9" ht="2.25" customHeight="1">
      <c r="A24" s="40"/>
      <c r="B24" s="40"/>
      <c r="C24" s="40"/>
      <c r="D24" s="40"/>
      <c r="E24" s="40"/>
      <c r="F24" s="40"/>
      <c r="G24" s="40"/>
      <c r="H24" s="49"/>
      <c r="I24" s="49"/>
    </row>
    <row r="25" spans="1:9" ht="44.25" customHeight="1" hidden="1">
      <c r="A25" s="36">
        <v>2</v>
      </c>
      <c r="B25" s="57" t="s">
        <v>33</v>
      </c>
      <c r="C25" s="56" t="s">
        <v>190</v>
      </c>
      <c r="D25" s="57" t="s">
        <v>30</v>
      </c>
      <c r="E25" s="58">
        <v>10</v>
      </c>
      <c r="F25" s="59">
        <v>1041</v>
      </c>
      <c r="G25" s="36" t="s">
        <v>14</v>
      </c>
      <c r="H25" s="80">
        <f>SUM(H26,H32)</f>
        <v>0</v>
      </c>
      <c r="I25" s="80">
        <f>SUM(I26,I32)</f>
        <v>0</v>
      </c>
    </row>
    <row r="26" spans="1:9" ht="13.5" customHeight="1" hidden="1">
      <c r="A26" s="37"/>
      <c r="B26" s="61" t="s">
        <v>31</v>
      </c>
      <c r="C26" s="60"/>
      <c r="D26" s="61"/>
      <c r="E26" s="60"/>
      <c r="F26" s="60"/>
      <c r="G26" s="37" t="s">
        <v>153</v>
      </c>
      <c r="H26" s="48">
        <f>SUM(H27:H29)</f>
        <v>0</v>
      </c>
      <c r="I26" s="48">
        <f>SUM(I27:I29)</f>
        <v>0</v>
      </c>
    </row>
    <row r="27" spans="1:9" ht="15" customHeight="1" hidden="1">
      <c r="A27" s="37"/>
      <c r="B27" s="61" t="s">
        <v>32</v>
      </c>
      <c r="C27" s="60"/>
      <c r="D27" s="61"/>
      <c r="E27" s="60"/>
      <c r="F27" s="60"/>
      <c r="G27" s="38" t="s">
        <v>15</v>
      </c>
      <c r="H27" s="48"/>
      <c r="I27" s="48"/>
    </row>
    <row r="28" spans="1:9" ht="12.75" customHeight="1" hidden="1">
      <c r="A28" s="37"/>
      <c r="B28" s="280" t="s">
        <v>209</v>
      </c>
      <c r="C28" s="60"/>
      <c r="D28" s="61"/>
      <c r="E28" s="60"/>
      <c r="F28" s="60"/>
      <c r="G28" s="38" t="s">
        <v>16</v>
      </c>
      <c r="H28" s="48"/>
      <c r="I28" s="48"/>
    </row>
    <row r="29" spans="1:9" ht="24" hidden="1">
      <c r="A29" s="37"/>
      <c r="B29" s="283"/>
      <c r="C29" s="37"/>
      <c r="D29" s="100"/>
      <c r="E29" s="88"/>
      <c r="F29" s="37"/>
      <c r="G29" s="99" t="s">
        <v>17</v>
      </c>
      <c r="H29" s="48"/>
      <c r="I29" s="48"/>
    </row>
    <row r="30" spans="1:9" ht="3" customHeight="1" hidden="1">
      <c r="A30" s="37"/>
      <c r="B30" s="284"/>
      <c r="C30" s="37"/>
      <c r="D30" s="37"/>
      <c r="E30" s="37"/>
      <c r="F30" s="37"/>
      <c r="G30" s="75"/>
      <c r="H30" s="48"/>
      <c r="I30" s="48"/>
    </row>
    <row r="31" spans="1:9" ht="1.5" customHeight="1" hidden="1">
      <c r="A31" s="37"/>
      <c r="B31" s="284"/>
      <c r="C31" s="37"/>
      <c r="D31" s="37"/>
      <c r="E31" s="37"/>
      <c r="F31" s="37"/>
      <c r="G31" s="75"/>
      <c r="H31" s="48"/>
      <c r="I31" s="48"/>
    </row>
    <row r="32" spans="1:9" ht="12.75" hidden="1">
      <c r="A32" s="37"/>
      <c r="B32" s="284"/>
      <c r="C32" s="37"/>
      <c r="D32" s="37"/>
      <c r="E32" s="37"/>
      <c r="F32" s="37"/>
      <c r="G32" s="37" t="s">
        <v>152</v>
      </c>
      <c r="H32" s="48">
        <f>SUM(H33:H35)</f>
        <v>0</v>
      </c>
      <c r="I32" s="48">
        <f>SUM(I33:I35)</f>
        <v>0</v>
      </c>
    </row>
    <row r="33" spans="1:9" ht="12.75" hidden="1">
      <c r="A33" s="37"/>
      <c r="B33" s="284"/>
      <c r="C33" s="37"/>
      <c r="D33" s="37"/>
      <c r="E33" s="37"/>
      <c r="F33" s="37"/>
      <c r="G33" s="38" t="s">
        <v>15</v>
      </c>
      <c r="H33" s="48"/>
      <c r="I33" s="48"/>
    </row>
    <row r="34" spans="1:9" ht="12.75" hidden="1">
      <c r="A34" s="37"/>
      <c r="B34" s="284"/>
      <c r="C34" s="37"/>
      <c r="D34" s="37"/>
      <c r="E34" s="37"/>
      <c r="F34" s="37"/>
      <c r="G34" s="38" t="s">
        <v>16</v>
      </c>
      <c r="H34" s="48"/>
      <c r="I34" s="48"/>
    </row>
    <row r="35" spans="1:9" ht="24" hidden="1">
      <c r="A35" s="37"/>
      <c r="B35" s="284"/>
      <c r="C35" s="37"/>
      <c r="D35" s="37"/>
      <c r="E35" s="37"/>
      <c r="F35" s="37"/>
      <c r="G35" s="39" t="s">
        <v>17</v>
      </c>
      <c r="H35" s="48"/>
      <c r="I35" s="48"/>
    </row>
    <row r="36" spans="1:9" ht="36" hidden="1">
      <c r="A36" s="37"/>
      <c r="B36" s="284"/>
      <c r="C36" s="37"/>
      <c r="D36" s="37"/>
      <c r="E36" s="37"/>
      <c r="F36" s="37"/>
      <c r="G36" s="75" t="s">
        <v>151</v>
      </c>
      <c r="H36" s="48"/>
      <c r="I36" s="48"/>
    </row>
    <row r="37" spans="1:9" ht="2.25" customHeight="1" hidden="1">
      <c r="A37" s="40"/>
      <c r="B37" s="285"/>
      <c r="C37" s="40"/>
      <c r="D37" s="40"/>
      <c r="E37" s="40"/>
      <c r="F37" s="40"/>
      <c r="G37" s="40"/>
      <c r="H37" s="49"/>
      <c r="I37" s="49"/>
    </row>
    <row r="38" spans="1:9" ht="22.5" customHeight="1" hidden="1">
      <c r="A38" s="36">
        <v>2</v>
      </c>
      <c r="B38" s="41" t="s">
        <v>162</v>
      </c>
      <c r="C38" s="36" t="s">
        <v>194</v>
      </c>
      <c r="D38" s="278" t="s">
        <v>7</v>
      </c>
      <c r="E38" s="82">
        <v>10</v>
      </c>
      <c r="F38" s="83">
        <v>1041</v>
      </c>
      <c r="G38" s="36" t="s">
        <v>14</v>
      </c>
      <c r="H38" s="80">
        <f>SUM(H39,H45)</f>
        <v>0</v>
      </c>
      <c r="I38" s="80">
        <f>SUM(I39,I45)</f>
        <v>0</v>
      </c>
    </row>
    <row r="39" spans="1:9" ht="12.75" hidden="1">
      <c r="A39" s="37"/>
      <c r="B39" s="42" t="s">
        <v>226</v>
      </c>
      <c r="C39" s="37"/>
      <c r="D39" s="279"/>
      <c r="E39" s="37"/>
      <c r="F39" s="37"/>
      <c r="G39" s="37" t="s">
        <v>153</v>
      </c>
      <c r="H39" s="48">
        <f>SUM(H40:H42)</f>
        <v>0</v>
      </c>
      <c r="I39" s="48">
        <f>SUM(I40:I42)</f>
        <v>0</v>
      </c>
    </row>
    <row r="40" spans="1:9" ht="25.5" hidden="1">
      <c r="A40" s="37"/>
      <c r="B40" s="42" t="s">
        <v>225</v>
      </c>
      <c r="C40" s="37"/>
      <c r="D40" s="279"/>
      <c r="E40" s="37"/>
      <c r="F40" s="37"/>
      <c r="G40" s="38" t="s">
        <v>15</v>
      </c>
      <c r="H40" s="48">
        <v>0</v>
      </c>
      <c r="I40" s="48">
        <v>0</v>
      </c>
    </row>
    <row r="41" spans="1:9" ht="25.5" hidden="1">
      <c r="A41" s="88"/>
      <c r="B41" s="133" t="s">
        <v>210</v>
      </c>
      <c r="C41" s="112"/>
      <c r="D41" s="279"/>
      <c r="E41" s="37"/>
      <c r="F41" s="37"/>
      <c r="G41" s="38" t="s">
        <v>16</v>
      </c>
      <c r="H41" s="48"/>
      <c r="I41" s="48"/>
    </row>
    <row r="42" spans="1:9" ht="24" hidden="1">
      <c r="A42" s="37"/>
      <c r="C42" s="88"/>
      <c r="D42" s="37"/>
      <c r="E42" s="37"/>
      <c r="F42" s="37"/>
      <c r="G42" s="39" t="s">
        <v>17</v>
      </c>
      <c r="H42" s="48">
        <v>0</v>
      </c>
      <c r="I42" s="48">
        <v>0</v>
      </c>
    </row>
    <row r="43" spans="1:9" ht="2.25" customHeight="1" hidden="1">
      <c r="A43" s="37"/>
      <c r="C43" s="37"/>
      <c r="D43" s="37"/>
      <c r="E43" s="37"/>
      <c r="F43" s="37"/>
      <c r="G43" s="75"/>
      <c r="H43" s="48"/>
      <c r="I43" s="48"/>
    </row>
    <row r="44" spans="1:9" ht="1.5" customHeight="1" hidden="1">
      <c r="A44" s="37"/>
      <c r="C44" s="37"/>
      <c r="D44" s="37"/>
      <c r="E44" s="37"/>
      <c r="F44" s="37"/>
      <c r="G44" s="75"/>
      <c r="H44" s="48"/>
      <c r="I44" s="48"/>
    </row>
    <row r="45" spans="1:9" ht="11.25" customHeight="1" hidden="1">
      <c r="A45" s="37"/>
      <c r="B45" s="37"/>
      <c r="C45" s="37"/>
      <c r="D45" s="37"/>
      <c r="E45" s="37"/>
      <c r="F45" s="37"/>
      <c r="G45" s="37" t="s">
        <v>152</v>
      </c>
      <c r="H45" s="48">
        <f>SUM(H46:H48)</f>
        <v>0</v>
      </c>
      <c r="I45" s="48">
        <f>SUM(I46:I48)</f>
        <v>0</v>
      </c>
    </row>
    <row r="46" spans="1:9" ht="12.75" hidden="1">
      <c r="A46" s="37"/>
      <c r="B46" s="37"/>
      <c r="C46" s="37"/>
      <c r="D46" s="37"/>
      <c r="E46" s="37"/>
      <c r="F46" s="37"/>
      <c r="G46" s="38" t="s">
        <v>15</v>
      </c>
      <c r="H46" s="48">
        <v>0</v>
      </c>
      <c r="I46" s="48">
        <v>0</v>
      </c>
    </row>
    <row r="47" spans="1:9" ht="12" customHeight="1" hidden="1">
      <c r="A47" s="37"/>
      <c r="B47" s="37"/>
      <c r="C47" s="37"/>
      <c r="D47" s="37"/>
      <c r="E47" s="37"/>
      <c r="F47" s="37"/>
      <c r="G47" s="38" t="s">
        <v>16</v>
      </c>
      <c r="H47" s="48"/>
      <c r="I47" s="48"/>
    </row>
    <row r="48" spans="1:9" ht="21.75" customHeight="1" hidden="1">
      <c r="A48" s="37"/>
      <c r="B48" s="37"/>
      <c r="C48" s="37"/>
      <c r="D48" s="37"/>
      <c r="E48" s="37"/>
      <c r="F48" s="37"/>
      <c r="G48" s="39" t="s">
        <v>17</v>
      </c>
      <c r="H48" s="48">
        <v>0</v>
      </c>
      <c r="I48" s="48">
        <v>0</v>
      </c>
    </row>
    <row r="49" spans="1:9" ht="34.5" customHeight="1" hidden="1">
      <c r="A49" s="37"/>
      <c r="B49" s="37"/>
      <c r="C49" s="40"/>
      <c r="D49" s="37"/>
      <c r="E49" s="37"/>
      <c r="F49" s="37"/>
      <c r="G49" s="75" t="s">
        <v>151</v>
      </c>
      <c r="H49" s="48"/>
      <c r="I49" s="48"/>
    </row>
    <row r="50" spans="1:9" ht="38.25" customHeight="1">
      <c r="A50" s="36">
        <v>2</v>
      </c>
      <c r="B50" s="41" t="s">
        <v>34</v>
      </c>
      <c r="C50" s="36" t="s">
        <v>158</v>
      </c>
      <c r="D50" s="41" t="s">
        <v>7</v>
      </c>
      <c r="E50" s="36">
        <v>720</v>
      </c>
      <c r="F50" s="36">
        <v>72095</v>
      </c>
      <c r="G50" s="36" t="s">
        <v>14</v>
      </c>
      <c r="H50" s="80">
        <f>SUM(H51,H57)</f>
        <v>85000</v>
      </c>
      <c r="I50" s="80">
        <f>SUM(I51,I57)</f>
        <v>19900</v>
      </c>
    </row>
    <row r="51" spans="1:9" ht="42.75" customHeight="1">
      <c r="A51" s="37"/>
      <c r="B51" s="42" t="s">
        <v>191</v>
      </c>
      <c r="C51" s="37"/>
      <c r="D51" s="42"/>
      <c r="E51" s="37"/>
      <c r="F51" s="37"/>
      <c r="G51" s="37" t="s">
        <v>153</v>
      </c>
      <c r="H51" s="48">
        <f>SUM(H52:H54)</f>
        <v>0</v>
      </c>
      <c r="I51" s="48">
        <f>SUM(I52:I54)</f>
        <v>0</v>
      </c>
    </row>
    <row r="52" spans="1:9" ht="25.5">
      <c r="A52" s="37"/>
      <c r="B52" s="42" t="s">
        <v>192</v>
      </c>
      <c r="C52" s="37"/>
      <c r="D52" s="42"/>
      <c r="E52" s="37"/>
      <c r="F52" s="37"/>
      <c r="G52" s="131" t="s">
        <v>15</v>
      </c>
      <c r="H52" s="48"/>
      <c r="I52" s="48"/>
    </row>
    <row r="53" spans="1:9" ht="43.5" customHeight="1">
      <c r="A53" s="37"/>
      <c r="B53" s="42" t="s">
        <v>224</v>
      </c>
      <c r="C53" s="37"/>
      <c r="D53" s="42"/>
      <c r="E53" s="37"/>
      <c r="F53" s="37"/>
      <c r="G53" s="131" t="s">
        <v>16</v>
      </c>
      <c r="H53" s="48"/>
      <c r="I53" s="48"/>
    </row>
    <row r="54" spans="1:9" ht="23.25" customHeight="1">
      <c r="A54" s="88"/>
      <c r="B54" s="88"/>
      <c r="C54" s="88"/>
      <c r="D54" s="88"/>
      <c r="E54" s="88"/>
      <c r="F54" s="88"/>
      <c r="G54" s="132" t="s">
        <v>17</v>
      </c>
      <c r="H54" s="48"/>
      <c r="I54" s="48"/>
    </row>
    <row r="55" spans="1:9" ht="3" customHeight="1">
      <c r="A55" s="37"/>
      <c r="C55" s="37"/>
      <c r="D55" s="37"/>
      <c r="E55" s="37"/>
      <c r="F55" s="37"/>
      <c r="G55" s="42"/>
      <c r="H55" s="48"/>
      <c r="I55" s="48"/>
    </row>
    <row r="56" spans="1:9" ht="2.25" customHeight="1">
      <c r="A56" s="37"/>
      <c r="C56" s="37"/>
      <c r="D56" s="37"/>
      <c r="E56" s="37"/>
      <c r="F56" s="37"/>
      <c r="G56" s="42"/>
      <c r="H56" s="48"/>
      <c r="I56" s="48"/>
    </row>
    <row r="57" spans="1:9" ht="12.75">
      <c r="A57" s="37"/>
      <c r="B57" s="37"/>
      <c r="C57" s="37"/>
      <c r="D57" s="37"/>
      <c r="E57" s="37"/>
      <c r="F57" s="37"/>
      <c r="G57" s="37" t="s">
        <v>152</v>
      </c>
      <c r="H57" s="48">
        <f>SUM(H58:H60)</f>
        <v>85000</v>
      </c>
      <c r="I57" s="48">
        <f>SUM(I58:I60)</f>
        <v>19900</v>
      </c>
    </row>
    <row r="58" spans="1:9" ht="12.75">
      <c r="A58" s="37"/>
      <c r="B58" s="37"/>
      <c r="C58" s="37"/>
      <c r="D58" s="37"/>
      <c r="E58" s="37"/>
      <c r="F58" s="37"/>
      <c r="G58" s="131" t="s">
        <v>15</v>
      </c>
      <c r="H58" s="48">
        <v>19900</v>
      </c>
      <c r="I58" s="48">
        <v>19900</v>
      </c>
    </row>
    <row r="59" spans="1:9" ht="12.75">
      <c r="A59" s="37"/>
      <c r="B59" s="37"/>
      <c r="C59" s="37"/>
      <c r="D59" s="37"/>
      <c r="E59" s="37"/>
      <c r="F59" s="37"/>
      <c r="G59" s="131" t="s">
        <v>16</v>
      </c>
      <c r="H59" s="48"/>
      <c r="I59" s="48"/>
    </row>
    <row r="60" spans="1:9" ht="25.5">
      <c r="A60" s="37"/>
      <c r="B60" s="37"/>
      <c r="C60" s="37"/>
      <c r="D60" s="37"/>
      <c r="E60" s="37"/>
      <c r="F60" s="37"/>
      <c r="G60" s="132" t="s">
        <v>17</v>
      </c>
      <c r="H60" s="48">
        <v>65100</v>
      </c>
      <c r="I60" s="48">
        <v>0</v>
      </c>
    </row>
    <row r="61" spans="1:9" ht="38.25">
      <c r="A61" s="37"/>
      <c r="B61" s="37"/>
      <c r="C61" s="37"/>
      <c r="D61" s="37"/>
      <c r="E61" s="37"/>
      <c r="F61" s="37"/>
      <c r="G61" s="42" t="s">
        <v>151</v>
      </c>
      <c r="H61" s="48"/>
      <c r="I61" s="48"/>
    </row>
    <row r="62" spans="1:9" ht="45" customHeight="1">
      <c r="A62" s="36">
        <v>3</v>
      </c>
      <c r="B62" s="41" t="s">
        <v>34</v>
      </c>
      <c r="C62" s="36" t="s">
        <v>158</v>
      </c>
      <c r="D62" s="41" t="s">
        <v>7</v>
      </c>
      <c r="E62" s="36">
        <v>720</v>
      </c>
      <c r="F62" s="36">
        <v>72095</v>
      </c>
      <c r="G62" s="36" t="s">
        <v>14</v>
      </c>
      <c r="H62" s="80">
        <f>SUM(H63,H69)</f>
        <v>101810</v>
      </c>
      <c r="I62" s="80">
        <f>SUM(I63,I69)</f>
        <v>19555</v>
      </c>
    </row>
    <row r="63" spans="1:9" ht="40.5" customHeight="1">
      <c r="A63" s="37"/>
      <c r="B63" s="42" t="s">
        <v>191</v>
      </c>
      <c r="C63" s="37"/>
      <c r="D63" s="42"/>
      <c r="E63" s="37"/>
      <c r="F63" s="37"/>
      <c r="G63" s="37" t="s">
        <v>153</v>
      </c>
      <c r="H63" s="48">
        <f>SUM(H64:H66)</f>
        <v>0</v>
      </c>
      <c r="I63" s="48">
        <f>SUM(I64:I66)</f>
        <v>0</v>
      </c>
    </row>
    <row r="64" spans="1:9" ht="25.5">
      <c r="A64" s="37"/>
      <c r="B64" s="42" t="s">
        <v>192</v>
      </c>
      <c r="C64" s="37"/>
      <c r="D64" s="42"/>
      <c r="E64" s="37"/>
      <c r="F64" s="37"/>
      <c r="G64" s="131" t="s">
        <v>15</v>
      </c>
      <c r="H64" s="48"/>
      <c r="I64" s="48"/>
    </row>
    <row r="65" spans="1:9" ht="25.5">
      <c r="A65" s="37"/>
      <c r="B65" s="42" t="s">
        <v>193</v>
      </c>
      <c r="C65" s="37"/>
      <c r="D65" s="42"/>
      <c r="E65" s="37"/>
      <c r="F65" s="37"/>
      <c r="G65" s="131" t="s">
        <v>16</v>
      </c>
      <c r="H65" s="48"/>
      <c r="I65" s="48"/>
    </row>
    <row r="66" spans="1:9" ht="25.5">
      <c r="A66" s="88"/>
      <c r="B66" s="88"/>
      <c r="C66" s="88"/>
      <c r="D66" s="88"/>
      <c r="E66" s="88"/>
      <c r="F66" s="88"/>
      <c r="G66" s="132" t="s">
        <v>17</v>
      </c>
      <c r="H66" s="48"/>
      <c r="I66" s="48"/>
    </row>
    <row r="67" spans="1:9" ht="4.5" customHeight="1">
      <c r="A67" s="37"/>
      <c r="C67" s="37"/>
      <c r="D67" s="37"/>
      <c r="E67" s="37"/>
      <c r="F67" s="37"/>
      <c r="G67" s="42"/>
      <c r="H67" s="48"/>
      <c r="I67" s="48"/>
    </row>
    <row r="68" spans="1:9" ht="4.5" customHeight="1">
      <c r="A68" s="37"/>
      <c r="C68" s="37"/>
      <c r="D68" s="37"/>
      <c r="E68" s="37"/>
      <c r="F68" s="37"/>
      <c r="G68" s="42"/>
      <c r="H68" s="48"/>
      <c r="I68" s="48"/>
    </row>
    <row r="69" spans="1:9" ht="12.75">
      <c r="A69" s="37"/>
      <c r="B69" s="37"/>
      <c r="C69" s="37"/>
      <c r="D69" s="37"/>
      <c r="E69" s="37"/>
      <c r="F69" s="37"/>
      <c r="G69" s="37" t="s">
        <v>152</v>
      </c>
      <c r="H69" s="48">
        <f>SUM(H70:H72)</f>
        <v>101810</v>
      </c>
      <c r="I69" s="48">
        <f>SUM(I70:I72)</f>
        <v>19555</v>
      </c>
    </row>
    <row r="70" spans="1:9" ht="12.75">
      <c r="A70" s="37"/>
      <c r="B70" s="37"/>
      <c r="C70" s="37"/>
      <c r="D70" s="37"/>
      <c r="E70" s="37"/>
      <c r="F70" s="37"/>
      <c r="G70" s="131" t="s">
        <v>15</v>
      </c>
      <c r="H70" s="48">
        <v>36000</v>
      </c>
      <c r="I70" s="48">
        <v>19555</v>
      </c>
    </row>
    <row r="71" spans="1:9" ht="12.75">
      <c r="A71" s="37"/>
      <c r="B71" s="37"/>
      <c r="C71" s="37"/>
      <c r="D71" s="37"/>
      <c r="E71" s="37"/>
      <c r="F71" s="37"/>
      <c r="G71" s="131" t="s">
        <v>16</v>
      </c>
      <c r="H71" s="48"/>
      <c r="I71" s="48"/>
    </row>
    <row r="72" spans="1:9" ht="25.5">
      <c r="A72" s="37"/>
      <c r="B72" s="37"/>
      <c r="C72" s="37"/>
      <c r="D72" s="37"/>
      <c r="E72" s="37"/>
      <c r="F72" s="37"/>
      <c r="G72" s="132" t="s">
        <v>17</v>
      </c>
      <c r="H72" s="48">
        <v>65810</v>
      </c>
      <c r="I72" s="48">
        <v>0</v>
      </c>
    </row>
    <row r="73" spans="1:9" ht="38.25">
      <c r="A73" s="37"/>
      <c r="B73" s="37"/>
      <c r="C73" s="37"/>
      <c r="D73" s="37"/>
      <c r="E73" s="37"/>
      <c r="F73" s="37"/>
      <c r="G73" s="42" t="s">
        <v>151</v>
      </c>
      <c r="H73" s="48"/>
      <c r="I73" s="48"/>
    </row>
    <row r="74" spans="1:9" ht="43.5" customHeight="1" hidden="1">
      <c r="A74" s="36">
        <v>4</v>
      </c>
      <c r="B74" s="57" t="s">
        <v>33</v>
      </c>
      <c r="C74" s="56" t="s">
        <v>62</v>
      </c>
      <c r="D74" s="57" t="s">
        <v>7</v>
      </c>
      <c r="E74" s="56">
        <v>801</v>
      </c>
      <c r="F74" s="56">
        <v>80101</v>
      </c>
      <c r="G74" s="36" t="s">
        <v>14</v>
      </c>
      <c r="H74" s="80">
        <f>SUM(H75,H81)</f>
        <v>0</v>
      </c>
      <c r="I74" s="80">
        <f>SUM(I75,I81)</f>
        <v>0</v>
      </c>
    </row>
    <row r="75" spans="1:9" ht="12.75" customHeight="1" hidden="1">
      <c r="A75" s="37"/>
      <c r="B75" s="61" t="s">
        <v>31</v>
      </c>
      <c r="C75" s="60"/>
      <c r="D75" s="61"/>
      <c r="E75" s="60"/>
      <c r="F75" s="60"/>
      <c r="G75" s="37" t="s">
        <v>153</v>
      </c>
      <c r="H75" s="48">
        <f>SUM(H76:H78)</f>
        <v>0</v>
      </c>
      <c r="I75" s="48">
        <f>SUM(I76:I78)</f>
        <v>0</v>
      </c>
    </row>
    <row r="76" spans="1:9" ht="15" hidden="1">
      <c r="A76" s="37"/>
      <c r="B76" s="61" t="s">
        <v>32</v>
      </c>
      <c r="C76" s="60"/>
      <c r="D76" s="61"/>
      <c r="E76" s="60"/>
      <c r="F76" s="60"/>
      <c r="G76" s="38" t="s">
        <v>15</v>
      </c>
      <c r="H76" s="48"/>
      <c r="I76" s="48"/>
    </row>
    <row r="77" spans="1:9" ht="14.25" customHeight="1" hidden="1">
      <c r="A77" s="37"/>
      <c r="B77" s="280" t="s">
        <v>197</v>
      </c>
      <c r="C77" s="60"/>
      <c r="D77" s="61"/>
      <c r="E77" s="60"/>
      <c r="F77" s="60"/>
      <c r="G77" s="38" t="s">
        <v>16</v>
      </c>
      <c r="H77" s="48"/>
      <c r="I77" s="48"/>
    </row>
    <row r="78" spans="1:9" ht="24" hidden="1">
      <c r="A78" s="37"/>
      <c r="B78" s="284"/>
      <c r="C78" s="37"/>
      <c r="D78" s="37"/>
      <c r="E78" s="37"/>
      <c r="F78" s="37"/>
      <c r="G78" s="39" t="s">
        <v>17</v>
      </c>
      <c r="H78" s="48"/>
      <c r="I78" s="48"/>
    </row>
    <row r="79" spans="1:9" ht="3.75" customHeight="1" hidden="1">
      <c r="A79" s="37"/>
      <c r="B79" s="284"/>
      <c r="C79" s="37"/>
      <c r="D79" s="37"/>
      <c r="E79" s="37"/>
      <c r="F79" s="37"/>
      <c r="G79" s="75"/>
      <c r="H79" s="48"/>
      <c r="I79" s="48"/>
    </row>
    <row r="80" spans="1:9" ht="5.25" customHeight="1" hidden="1">
      <c r="A80" s="37"/>
      <c r="B80" s="284"/>
      <c r="C80" s="37"/>
      <c r="D80" s="37"/>
      <c r="E80" s="37"/>
      <c r="F80" s="37"/>
      <c r="G80" s="75"/>
      <c r="H80" s="48"/>
      <c r="I80" s="48"/>
    </row>
    <row r="81" spans="1:9" ht="12.75" hidden="1">
      <c r="A81" s="37"/>
      <c r="B81" s="284"/>
      <c r="C81" s="37"/>
      <c r="D81" s="37"/>
      <c r="E81" s="37"/>
      <c r="F81" s="37"/>
      <c r="G81" s="37" t="s">
        <v>152</v>
      </c>
      <c r="H81" s="48">
        <f>SUM(H82:H84)</f>
        <v>0</v>
      </c>
      <c r="I81" s="48">
        <f>SUM(I82:I84)</f>
        <v>0</v>
      </c>
    </row>
    <row r="82" spans="1:9" ht="12.75" hidden="1">
      <c r="A82" s="37"/>
      <c r="B82" s="284"/>
      <c r="C82" s="37"/>
      <c r="D82" s="37"/>
      <c r="E82" s="37"/>
      <c r="F82" s="37"/>
      <c r="G82" s="38" t="s">
        <v>15</v>
      </c>
      <c r="H82" s="48">
        <v>0</v>
      </c>
      <c r="I82" s="48">
        <v>0</v>
      </c>
    </row>
    <row r="83" spans="1:9" ht="12.75" hidden="1">
      <c r="A83" s="37"/>
      <c r="B83" s="284"/>
      <c r="C83" s="37"/>
      <c r="D83" s="37"/>
      <c r="E83" s="37"/>
      <c r="F83" s="37"/>
      <c r="G83" s="38" t="s">
        <v>16</v>
      </c>
      <c r="H83" s="48"/>
      <c r="I83" s="48"/>
    </row>
    <row r="84" spans="1:9" ht="24" hidden="1">
      <c r="A84" s="37"/>
      <c r="B84" s="284"/>
      <c r="C84" s="37"/>
      <c r="D84" s="37"/>
      <c r="E84" s="37"/>
      <c r="F84" s="37"/>
      <c r="G84" s="39" t="s">
        <v>17</v>
      </c>
      <c r="H84" s="48">
        <v>0</v>
      </c>
      <c r="I84" s="48">
        <v>0</v>
      </c>
    </row>
    <row r="85" spans="1:9" ht="36" hidden="1">
      <c r="A85" s="37"/>
      <c r="B85" s="284"/>
      <c r="C85" s="37"/>
      <c r="D85" s="37"/>
      <c r="E85" s="37"/>
      <c r="F85" s="37"/>
      <c r="G85" s="75" t="s">
        <v>151</v>
      </c>
      <c r="H85" s="48"/>
      <c r="I85" s="48"/>
    </row>
    <row r="86" spans="1:9" ht="1.5" customHeight="1">
      <c r="A86" s="37"/>
      <c r="B86" s="285"/>
      <c r="C86" s="37"/>
      <c r="D86" s="37"/>
      <c r="E86" s="37"/>
      <c r="F86" s="37"/>
      <c r="G86" s="37"/>
      <c r="H86" s="48"/>
      <c r="I86" s="48"/>
    </row>
    <row r="87" spans="1:9" s="157" customFormat="1" ht="30" customHeight="1">
      <c r="A87" s="154">
        <v>4</v>
      </c>
      <c r="B87" s="155" t="s">
        <v>227</v>
      </c>
      <c r="C87" s="154" t="s">
        <v>52</v>
      </c>
      <c r="D87" s="155" t="s">
        <v>7</v>
      </c>
      <c r="E87" s="154">
        <v>801</v>
      </c>
      <c r="F87" s="154">
        <v>80101</v>
      </c>
      <c r="G87" s="154" t="s">
        <v>14</v>
      </c>
      <c r="H87" s="156">
        <f>SUM(H88,H94)</f>
        <v>341235</v>
      </c>
      <c r="I87" s="156">
        <f>SUM(I88,I94)</f>
        <v>329608</v>
      </c>
    </row>
    <row r="88" spans="1:9" s="157" customFormat="1" ht="24" customHeight="1">
      <c r="A88" s="158"/>
      <c r="B88" s="159" t="s">
        <v>225</v>
      </c>
      <c r="C88" s="158"/>
      <c r="D88" s="159"/>
      <c r="E88" s="158"/>
      <c r="F88" s="158"/>
      <c r="G88" s="158" t="s">
        <v>153</v>
      </c>
      <c r="H88" s="160">
        <v>0</v>
      </c>
      <c r="I88" s="160">
        <f>SUM(I89:I91)</f>
        <v>0</v>
      </c>
    </row>
    <row r="89" spans="1:9" s="157" customFormat="1" ht="18.75" customHeight="1">
      <c r="A89" s="158"/>
      <c r="B89" s="159" t="s">
        <v>32</v>
      </c>
      <c r="C89" s="158"/>
      <c r="D89" s="159"/>
      <c r="E89" s="158"/>
      <c r="F89" s="158"/>
      <c r="G89" s="195" t="s">
        <v>15</v>
      </c>
      <c r="H89" s="160"/>
      <c r="I89" s="160"/>
    </row>
    <row r="90" spans="1:9" s="157" customFormat="1" ht="56.25" customHeight="1">
      <c r="A90" s="196"/>
      <c r="B90" s="197" t="s">
        <v>244</v>
      </c>
      <c r="C90" s="198"/>
      <c r="D90" s="199"/>
      <c r="E90" s="198"/>
      <c r="F90" s="198"/>
      <c r="G90" s="200" t="s">
        <v>16</v>
      </c>
      <c r="H90" s="160"/>
      <c r="I90" s="160"/>
    </row>
    <row r="91" spans="1:9" s="157" customFormat="1" ht="25.5">
      <c r="A91" s="196"/>
      <c r="B91" s="158"/>
      <c r="C91" s="198"/>
      <c r="D91" s="158"/>
      <c r="E91" s="158"/>
      <c r="F91" s="158"/>
      <c r="G91" s="201" t="s">
        <v>17</v>
      </c>
      <c r="H91" s="160">
        <v>0</v>
      </c>
      <c r="I91" s="160">
        <v>0</v>
      </c>
    </row>
    <row r="92" spans="1:9" s="157" customFormat="1" ht="2.25" customHeight="1">
      <c r="A92" s="158"/>
      <c r="C92" s="158"/>
      <c r="D92" s="158"/>
      <c r="E92" s="158"/>
      <c r="F92" s="158"/>
      <c r="G92" s="159"/>
      <c r="H92" s="160"/>
      <c r="I92" s="160"/>
    </row>
    <row r="93" spans="1:9" s="157" customFormat="1" ht="1.5" customHeight="1">
      <c r="A93" s="158"/>
      <c r="C93" s="158"/>
      <c r="D93" s="158"/>
      <c r="E93" s="158"/>
      <c r="F93" s="158"/>
      <c r="G93" s="159"/>
      <c r="H93" s="160"/>
      <c r="I93" s="160"/>
    </row>
    <row r="94" spans="1:9" s="157" customFormat="1" ht="12.75">
      <c r="A94" s="158"/>
      <c r="B94" s="158"/>
      <c r="C94" s="158"/>
      <c r="D94" s="158"/>
      <c r="E94" s="158"/>
      <c r="F94" s="158"/>
      <c r="G94" s="158" t="s">
        <v>152</v>
      </c>
      <c r="H94" s="160">
        <f>SUM(H95:H97)</f>
        <v>341235</v>
      </c>
      <c r="I94" s="160">
        <f>SUM(I95:I97)</f>
        <v>329608</v>
      </c>
    </row>
    <row r="95" spans="1:9" s="157" customFormat="1" ht="12.75">
      <c r="A95" s="158"/>
      <c r="B95" s="158"/>
      <c r="C95" s="158"/>
      <c r="D95" s="158"/>
      <c r="E95" s="158"/>
      <c r="F95" s="158"/>
      <c r="G95" s="195" t="s">
        <v>15</v>
      </c>
      <c r="H95" s="160">
        <v>220031</v>
      </c>
      <c r="I95" s="160">
        <v>208404</v>
      </c>
    </row>
    <row r="96" spans="1:9" s="157" customFormat="1" ht="12.75">
      <c r="A96" s="158"/>
      <c r="B96" s="158"/>
      <c r="C96" s="158"/>
      <c r="D96" s="158"/>
      <c r="E96" s="158"/>
      <c r="F96" s="158"/>
      <c r="G96" s="195" t="s">
        <v>16</v>
      </c>
      <c r="H96" s="160"/>
      <c r="I96" s="160"/>
    </row>
    <row r="97" spans="1:9" s="157" customFormat="1" ht="25.5">
      <c r="A97" s="158"/>
      <c r="B97" s="158"/>
      <c r="C97" s="158"/>
      <c r="D97" s="158"/>
      <c r="E97" s="158"/>
      <c r="F97" s="158"/>
      <c r="G97" s="201" t="s">
        <v>17</v>
      </c>
      <c r="H97" s="160">
        <v>121204</v>
      </c>
      <c r="I97" s="160">
        <v>121204</v>
      </c>
    </row>
    <row r="98" spans="1:9" s="157" customFormat="1" ht="38.25">
      <c r="A98" s="158"/>
      <c r="B98" s="158"/>
      <c r="C98" s="158"/>
      <c r="D98" s="158"/>
      <c r="E98" s="158"/>
      <c r="F98" s="158"/>
      <c r="G98" s="159" t="s">
        <v>151</v>
      </c>
      <c r="H98" s="160">
        <v>121204</v>
      </c>
      <c r="I98" s="160">
        <v>121204</v>
      </c>
    </row>
    <row r="99" spans="1:9" ht="0.75" customHeight="1">
      <c r="A99" s="40"/>
      <c r="B99" s="40"/>
      <c r="C99" s="40"/>
      <c r="D99" s="40"/>
      <c r="E99" s="40"/>
      <c r="F99" s="40"/>
      <c r="G99" s="40"/>
      <c r="H99" s="49"/>
      <c r="I99" s="49"/>
    </row>
    <row r="100" spans="1:9" ht="25.5" customHeight="1">
      <c r="A100" s="36">
        <v>5</v>
      </c>
      <c r="B100" s="41" t="s">
        <v>25</v>
      </c>
      <c r="C100" s="36" t="s">
        <v>52</v>
      </c>
      <c r="D100" s="288" t="s">
        <v>53</v>
      </c>
      <c r="E100" s="36">
        <v>853</v>
      </c>
      <c r="F100" s="36">
        <v>85395</v>
      </c>
      <c r="G100" s="36" t="s">
        <v>14</v>
      </c>
      <c r="H100" s="80">
        <f>SUM(H101,H107)</f>
        <v>640531.6799999999</v>
      </c>
      <c r="I100" s="80">
        <f>SUM(I101,I107)</f>
        <v>208269.95</v>
      </c>
    </row>
    <row r="101" spans="1:9" ht="25.5">
      <c r="A101" s="37"/>
      <c r="B101" s="42" t="s">
        <v>55</v>
      </c>
      <c r="C101" s="37"/>
      <c r="D101" s="289"/>
      <c r="E101" s="37"/>
      <c r="F101" s="37"/>
      <c r="G101" s="37" t="s">
        <v>153</v>
      </c>
      <c r="H101" s="48">
        <f>SUM(H102:H104)</f>
        <v>597719.6799999999</v>
      </c>
      <c r="I101" s="48">
        <f>SUM(I102:I104)</f>
        <v>208269.95</v>
      </c>
    </row>
    <row r="102" spans="1:9" ht="93" customHeight="1">
      <c r="A102" s="37"/>
      <c r="B102" s="42" t="s">
        <v>56</v>
      </c>
      <c r="C102" s="37"/>
      <c r="D102" s="42"/>
      <c r="E102" s="37"/>
      <c r="F102" s="37"/>
      <c r="G102" s="131" t="s">
        <v>15</v>
      </c>
      <c r="H102" s="48"/>
      <c r="I102" s="48">
        <v>0</v>
      </c>
    </row>
    <row r="103" spans="1:9" ht="15" customHeight="1">
      <c r="A103" s="37"/>
      <c r="B103" s="42" t="s">
        <v>54</v>
      </c>
      <c r="C103" s="37"/>
      <c r="D103" s="42"/>
      <c r="E103" s="37"/>
      <c r="F103" s="37"/>
      <c r="G103" s="131" t="s">
        <v>16</v>
      </c>
      <c r="H103" s="48">
        <v>89673.39</v>
      </c>
      <c r="I103" s="48">
        <v>31227.13</v>
      </c>
    </row>
    <row r="104" spans="1:9" ht="25.5">
      <c r="A104" s="37"/>
      <c r="C104" s="37"/>
      <c r="D104" s="37"/>
      <c r="E104" s="37"/>
      <c r="F104" s="37"/>
      <c r="G104" s="132" t="s">
        <v>17</v>
      </c>
      <c r="H104" s="48">
        <v>508046.29</v>
      </c>
      <c r="I104" s="48">
        <v>177042.82</v>
      </c>
    </row>
    <row r="105" spans="1:9" ht="1.5" customHeight="1">
      <c r="A105" s="37"/>
      <c r="C105" s="37"/>
      <c r="D105" s="37"/>
      <c r="E105" s="37"/>
      <c r="F105" s="37"/>
      <c r="G105" s="42"/>
      <c r="H105" s="48"/>
      <c r="I105" s="48"/>
    </row>
    <row r="106" spans="1:9" ht="2.25" customHeight="1">
      <c r="A106" s="37"/>
      <c r="C106" s="37"/>
      <c r="D106" s="37"/>
      <c r="E106" s="37"/>
      <c r="F106" s="37"/>
      <c r="G106" s="42"/>
      <c r="H106" s="48"/>
      <c r="I106" s="48"/>
    </row>
    <row r="107" spans="1:9" ht="12.75">
      <c r="A107" s="37"/>
      <c r="B107" s="37"/>
      <c r="C107" s="37"/>
      <c r="D107" s="37"/>
      <c r="E107" s="37"/>
      <c r="F107" s="37"/>
      <c r="G107" s="37" t="s">
        <v>152</v>
      </c>
      <c r="H107" s="48">
        <f>SUM(H108:H110)</f>
        <v>42812</v>
      </c>
      <c r="I107" s="48">
        <f>SUM(I108:I110)</f>
        <v>0</v>
      </c>
    </row>
    <row r="108" spans="1:9" ht="12.75">
      <c r="A108" s="37"/>
      <c r="B108" s="37"/>
      <c r="C108" s="37"/>
      <c r="D108" s="37"/>
      <c r="E108" s="37"/>
      <c r="F108" s="37"/>
      <c r="G108" s="131" t="s">
        <v>15</v>
      </c>
      <c r="H108" s="48"/>
      <c r="I108" s="48"/>
    </row>
    <row r="109" spans="1:9" ht="12.75">
      <c r="A109" s="37"/>
      <c r="B109" s="37"/>
      <c r="C109" s="37"/>
      <c r="D109" s="37"/>
      <c r="E109" s="37"/>
      <c r="F109" s="37"/>
      <c r="G109" s="131" t="s">
        <v>16</v>
      </c>
      <c r="H109" s="48">
        <v>6421.8</v>
      </c>
      <c r="I109" s="48"/>
    </row>
    <row r="110" spans="1:9" ht="29.25" customHeight="1">
      <c r="A110" s="37"/>
      <c r="B110" s="37"/>
      <c r="C110" s="37"/>
      <c r="D110" s="37"/>
      <c r="E110" s="37"/>
      <c r="F110" s="37"/>
      <c r="G110" s="132" t="s">
        <v>17</v>
      </c>
      <c r="H110" s="48">
        <v>36390.2</v>
      </c>
      <c r="I110" s="48"/>
    </row>
    <row r="111" spans="1:9" ht="45" customHeight="1">
      <c r="A111" s="37"/>
      <c r="B111" s="37"/>
      <c r="C111" s="37"/>
      <c r="D111" s="37"/>
      <c r="E111" s="37"/>
      <c r="F111" s="37"/>
      <c r="G111" s="42" t="s">
        <v>151</v>
      </c>
      <c r="H111" s="48"/>
      <c r="I111" s="48"/>
    </row>
    <row r="112" spans="1:9" ht="1.5" customHeight="1">
      <c r="A112" s="37"/>
      <c r="B112" s="37"/>
      <c r="C112" s="37"/>
      <c r="D112" s="37"/>
      <c r="E112" s="37"/>
      <c r="F112" s="37"/>
      <c r="G112" s="37"/>
      <c r="H112" s="48"/>
      <c r="I112" s="48"/>
    </row>
    <row r="113" spans="1:9" ht="21" customHeight="1">
      <c r="A113" s="36">
        <v>6</v>
      </c>
      <c r="B113" s="41" t="s">
        <v>25</v>
      </c>
      <c r="C113" s="36" t="s">
        <v>26</v>
      </c>
      <c r="D113" s="41" t="s">
        <v>27</v>
      </c>
      <c r="E113" s="36">
        <v>853</v>
      </c>
      <c r="F113" s="36">
        <v>85395</v>
      </c>
      <c r="G113" s="36" t="s">
        <v>14</v>
      </c>
      <c r="H113" s="80">
        <f>SUM(H114,H120)</f>
        <v>841139.61</v>
      </c>
      <c r="I113" s="80">
        <f>SUM(I114,I120)</f>
        <v>166116</v>
      </c>
    </row>
    <row r="114" spans="1:9" ht="21" customHeight="1">
      <c r="A114" s="37"/>
      <c r="B114" s="42" t="s">
        <v>28</v>
      </c>
      <c r="C114" s="37"/>
      <c r="D114" s="42"/>
      <c r="E114" s="37"/>
      <c r="F114" s="37"/>
      <c r="G114" s="37" t="s">
        <v>153</v>
      </c>
      <c r="H114" s="48">
        <f>SUM(H115:H117)</f>
        <v>824375.71</v>
      </c>
      <c r="I114" s="48">
        <f>SUM(I115:I117)</f>
        <v>166116</v>
      </c>
    </row>
    <row r="115" spans="1:9" ht="54.75" customHeight="1">
      <c r="A115" s="37"/>
      <c r="B115" s="42" t="s">
        <v>122</v>
      </c>
      <c r="C115" s="37"/>
      <c r="D115" s="42"/>
      <c r="E115" s="37"/>
      <c r="F115" s="37"/>
      <c r="G115" s="38" t="s">
        <v>15</v>
      </c>
      <c r="H115" s="48">
        <v>91546.7</v>
      </c>
      <c r="I115" s="48">
        <v>17442.2</v>
      </c>
    </row>
    <row r="116" spans="1:9" ht="39" customHeight="1">
      <c r="A116" s="37"/>
      <c r="B116" s="42" t="s">
        <v>29</v>
      </c>
      <c r="C116" s="37"/>
      <c r="D116" s="42"/>
      <c r="E116" s="37"/>
      <c r="F116" s="37"/>
      <c r="G116" s="38" t="s">
        <v>16</v>
      </c>
      <c r="H116" s="48">
        <v>34863.32</v>
      </c>
      <c r="I116" s="48">
        <v>7475.2</v>
      </c>
    </row>
    <row r="117" spans="1:9" ht="23.25" customHeight="1">
      <c r="A117" s="37"/>
      <c r="C117" s="37"/>
      <c r="D117" s="37"/>
      <c r="E117" s="37"/>
      <c r="F117" s="37"/>
      <c r="G117" s="39" t="s">
        <v>17</v>
      </c>
      <c r="H117" s="48">
        <v>697965.69</v>
      </c>
      <c r="I117" s="48">
        <v>141198.6</v>
      </c>
    </row>
    <row r="118" spans="1:9" ht="1.5" customHeight="1" hidden="1">
      <c r="A118" s="37"/>
      <c r="C118" s="37"/>
      <c r="D118" s="37"/>
      <c r="E118" s="37"/>
      <c r="F118" s="37"/>
      <c r="G118" s="75"/>
      <c r="H118" s="48"/>
      <c r="I118" s="48"/>
    </row>
    <row r="119" spans="1:9" ht="3" customHeight="1" hidden="1">
      <c r="A119" s="37"/>
      <c r="C119" s="37"/>
      <c r="D119" s="37"/>
      <c r="E119" s="37"/>
      <c r="F119" s="37"/>
      <c r="G119" s="75"/>
      <c r="H119" s="48"/>
      <c r="I119" s="48"/>
    </row>
    <row r="120" spans="1:9" ht="11.25" customHeight="1">
      <c r="A120" s="37"/>
      <c r="B120" s="37"/>
      <c r="C120" s="37"/>
      <c r="D120" s="37"/>
      <c r="E120" s="37"/>
      <c r="F120" s="37"/>
      <c r="G120" s="37" t="s">
        <v>152</v>
      </c>
      <c r="H120" s="48">
        <f>SUM(H121:H123)</f>
        <v>16763.9</v>
      </c>
      <c r="I120" s="48">
        <f>SUM(I121:I123)</f>
        <v>0</v>
      </c>
    </row>
    <row r="121" spans="1:9" ht="12.75">
      <c r="A121" s="37"/>
      <c r="B121" s="37"/>
      <c r="C121" s="37"/>
      <c r="D121" s="37"/>
      <c r="E121" s="37"/>
      <c r="F121" s="37"/>
      <c r="G121" s="38" t="s">
        <v>15</v>
      </c>
      <c r="H121" s="48"/>
      <c r="I121" s="48"/>
    </row>
    <row r="122" spans="1:9" ht="12.75">
      <c r="A122" s="37"/>
      <c r="B122" s="37"/>
      <c r="C122" s="37"/>
      <c r="D122" s="37"/>
      <c r="E122" s="37"/>
      <c r="F122" s="37"/>
      <c r="G122" s="38" t="s">
        <v>16</v>
      </c>
      <c r="H122" s="48">
        <v>2514.58</v>
      </c>
      <c r="I122" s="48"/>
    </row>
    <row r="123" spans="1:9" ht="24">
      <c r="A123" s="37"/>
      <c r="B123" s="37"/>
      <c r="C123" s="37"/>
      <c r="D123" s="37"/>
      <c r="E123" s="37"/>
      <c r="F123" s="37"/>
      <c r="G123" s="39" t="s">
        <v>17</v>
      </c>
      <c r="H123" s="48">
        <v>14249.32</v>
      </c>
      <c r="I123" s="48"/>
    </row>
    <row r="124" spans="1:9" ht="46.5" customHeight="1">
      <c r="A124" s="37"/>
      <c r="B124" s="37"/>
      <c r="C124" s="37"/>
      <c r="D124" s="37"/>
      <c r="E124" s="37"/>
      <c r="F124" s="37"/>
      <c r="G124" s="75" t="s">
        <v>151</v>
      </c>
      <c r="H124" s="48"/>
      <c r="I124" s="48"/>
    </row>
    <row r="125" spans="1:9" ht="3" customHeight="1">
      <c r="A125" s="40"/>
      <c r="B125" s="40"/>
      <c r="C125" s="40"/>
      <c r="D125" s="40"/>
      <c r="E125" s="40"/>
      <c r="F125" s="40"/>
      <c r="G125" s="40"/>
      <c r="H125" s="49"/>
      <c r="I125" s="49"/>
    </row>
    <row r="126" spans="1:9" ht="0.75" customHeight="1">
      <c r="A126" s="40"/>
      <c r="B126" s="40"/>
      <c r="C126" s="40"/>
      <c r="D126" s="40"/>
      <c r="E126" s="40"/>
      <c r="F126" s="40"/>
      <c r="G126" s="40"/>
      <c r="H126" s="49"/>
      <c r="I126" s="49"/>
    </row>
    <row r="127" spans="1:9" s="157" customFormat="1" ht="19.5" customHeight="1">
      <c r="A127" s="154">
        <v>7</v>
      </c>
      <c r="B127" s="155" t="s">
        <v>25</v>
      </c>
      <c r="C127" s="154" t="s">
        <v>158</v>
      </c>
      <c r="D127" s="155" t="s">
        <v>7</v>
      </c>
      <c r="E127" s="154">
        <v>853</v>
      </c>
      <c r="F127" s="154">
        <v>85395</v>
      </c>
      <c r="G127" s="154" t="s">
        <v>14</v>
      </c>
      <c r="H127" s="156">
        <f>SUM(H128,H134)</f>
        <v>1245936</v>
      </c>
      <c r="I127" s="156">
        <f>SUM(I128,I134)</f>
        <v>723120.59</v>
      </c>
    </row>
    <row r="128" spans="1:9" s="157" customFormat="1" ht="24" customHeight="1">
      <c r="A128" s="158"/>
      <c r="B128" s="159" t="s">
        <v>159</v>
      </c>
      <c r="C128" s="158"/>
      <c r="D128" s="159"/>
      <c r="E128" s="158"/>
      <c r="F128" s="158"/>
      <c r="G128" s="158" t="s">
        <v>153</v>
      </c>
      <c r="H128" s="160">
        <f>SUM(H129:H131)</f>
        <v>1245936</v>
      </c>
      <c r="I128" s="160">
        <f>SUM(I129:I131)</f>
        <v>723120.59</v>
      </c>
    </row>
    <row r="129" spans="1:9" s="157" customFormat="1" ht="12.75">
      <c r="A129" s="158"/>
      <c r="B129" s="276" t="s">
        <v>160</v>
      </c>
      <c r="C129" s="158"/>
      <c r="D129" s="159"/>
      <c r="E129" s="158"/>
      <c r="F129" s="158"/>
      <c r="G129" s="161" t="s">
        <v>15</v>
      </c>
      <c r="H129" s="160">
        <v>21050</v>
      </c>
      <c r="I129" s="160">
        <v>7569.56</v>
      </c>
    </row>
    <row r="130" spans="1:9" s="157" customFormat="1" ht="12.75">
      <c r="A130" s="158"/>
      <c r="B130" s="277"/>
      <c r="C130" s="158"/>
      <c r="D130" s="159"/>
      <c r="E130" s="158"/>
      <c r="F130" s="158"/>
      <c r="G130" s="161" t="s">
        <v>16</v>
      </c>
      <c r="H130" s="160">
        <v>165840.4</v>
      </c>
      <c r="I130" s="160">
        <v>96887.33</v>
      </c>
    </row>
    <row r="131" spans="1:9" s="157" customFormat="1" ht="68.25" customHeight="1">
      <c r="A131" s="158"/>
      <c r="B131" s="277"/>
      <c r="C131" s="158"/>
      <c r="D131" s="158"/>
      <c r="E131" s="158"/>
      <c r="F131" s="158"/>
      <c r="G131" s="162" t="s">
        <v>17</v>
      </c>
      <c r="H131" s="160">
        <v>1059045.6</v>
      </c>
      <c r="I131" s="160">
        <v>618663.7</v>
      </c>
    </row>
    <row r="132" spans="1:9" s="157" customFormat="1" ht="12.75" customHeight="1">
      <c r="A132" s="158"/>
      <c r="B132" s="159" t="s">
        <v>161</v>
      </c>
      <c r="C132" s="158"/>
      <c r="D132" s="158"/>
      <c r="E132" s="158"/>
      <c r="F132" s="158"/>
      <c r="G132" s="163"/>
      <c r="H132" s="160"/>
      <c r="I132" s="160"/>
    </row>
    <row r="133" spans="1:9" s="157" customFormat="1" ht="2.25" customHeight="1">
      <c r="A133" s="158"/>
      <c r="C133" s="158"/>
      <c r="D133" s="158"/>
      <c r="E133" s="158"/>
      <c r="F133" s="158"/>
      <c r="G133" s="163"/>
      <c r="H133" s="160"/>
      <c r="I133" s="160"/>
    </row>
    <row r="134" spans="1:9" s="157" customFormat="1" ht="12.75">
      <c r="A134" s="158"/>
      <c r="B134" s="158"/>
      <c r="C134" s="158"/>
      <c r="D134" s="158"/>
      <c r="E134" s="158"/>
      <c r="F134" s="158"/>
      <c r="G134" s="158" t="s">
        <v>152</v>
      </c>
      <c r="H134" s="160">
        <f>SUM(H135:H137)</f>
        <v>0</v>
      </c>
      <c r="I134" s="160">
        <f>SUM(I135:I137)</f>
        <v>0</v>
      </c>
    </row>
    <row r="135" spans="1:9" s="157" customFormat="1" ht="12.75">
      <c r="A135" s="158"/>
      <c r="B135" s="158"/>
      <c r="C135" s="158"/>
      <c r="D135" s="158"/>
      <c r="E135" s="158"/>
      <c r="F135" s="158"/>
      <c r="G135" s="161" t="s">
        <v>15</v>
      </c>
      <c r="H135" s="160"/>
      <c r="I135" s="160"/>
    </row>
    <row r="136" spans="1:9" s="157" customFormat="1" ht="12.75">
      <c r="A136" s="158"/>
      <c r="B136" s="158"/>
      <c r="C136" s="158"/>
      <c r="D136" s="158"/>
      <c r="E136" s="158"/>
      <c r="F136" s="158"/>
      <c r="G136" s="161" t="s">
        <v>16</v>
      </c>
      <c r="H136" s="160"/>
      <c r="I136" s="160"/>
    </row>
    <row r="137" spans="1:9" s="157" customFormat="1" ht="24">
      <c r="A137" s="158"/>
      <c r="B137" s="158"/>
      <c r="C137" s="158"/>
      <c r="D137" s="158"/>
      <c r="E137" s="158"/>
      <c r="F137" s="158"/>
      <c r="G137" s="162" t="s">
        <v>17</v>
      </c>
      <c r="H137" s="160"/>
      <c r="I137" s="160"/>
    </row>
    <row r="138" spans="1:9" s="157" customFormat="1" ht="34.5" customHeight="1">
      <c r="A138" s="158"/>
      <c r="B138" s="158"/>
      <c r="C138" s="158"/>
      <c r="D138" s="158"/>
      <c r="E138" s="158"/>
      <c r="F138" s="158"/>
      <c r="G138" s="163" t="s">
        <v>151</v>
      </c>
      <c r="H138" s="160"/>
      <c r="I138" s="160"/>
    </row>
    <row r="139" spans="1:9" ht="1.5" customHeight="1" hidden="1">
      <c r="A139" s="37"/>
      <c r="B139" s="37"/>
      <c r="C139" s="37"/>
      <c r="D139" s="37"/>
      <c r="E139" s="37"/>
      <c r="F139" s="37"/>
      <c r="G139" s="37"/>
      <c r="H139" s="48"/>
      <c r="I139" s="48"/>
    </row>
    <row r="140" spans="1:9" ht="1.5" customHeight="1" hidden="1">
      <c r="A140" s="40"/>
      <c r="B140" s="40"/>
      <c r="C140" s="40"/>
      <c r="D140" s="40"/>
      <c r="E140" s="40"/>
      <c r="F140" s="40"/>
      <c r="G140" s="40"/>
      <c r="H140" s="49"/>
      <c r="I140" s="49"/>
    </row>
    <row r="141" spans="1:9" ht="24" customHeight="1" hidden="1">
      <c r="A141" s="36">
        <v>10</v>
      </c>
      <c r="B141" s="41" t="s">
        <v>162</v>
      </c>
      <c r="C141" s="37" t="s">
        <v>62</v>
      </c>
      <c r="D141" s="278" t="s">
        <v>7</v>
      </c>
      <c r="E141" s="36">
        <v>750</v>
      </c>
      <c r="F141" s="36">
        <v>75075</v>
      </c>
      <c r="G141" s="36" t="s">
        <v>14</v>
      </c>
      <c r="H141" s="80">
        <f>SUM(H142,H148)</f>
        <v>0</v>
      </c>
      <c r="I141" s="80">
        <f>SUM(I142,I148)</f>
        <v>0</v>
      </c>
    </row>
    <row r="142" spans="1:9" ht="12.75" hidden="1">
      <c r="A142" s="37"/>
      <c r="B142" s="42"/>
      <c r="C142" s="37"/>
      <c r="D142" s="279"/>
      <c r="E142" s="37"/>
      <c r="F142" s="37"/>
      <c r="G142" s="37" t="s">
        <v>153</v>
      </c>
      <c r="H142" s="48">
        <f>SUM(H143:H145)</f>
        <v>0</v>
      </c>
      <c r="I142" s="48">
        <f>SUM(I143:I145)</f>
        <v>0</v>
      </c>
    </row>
    <row r="143" spans="1:9" ht="25.5" hidden="1">
      <c r="A143" s="37"/>
      <c r="B143" s="42" t="s">
        <v>163</v>
      </c>
      <c r="C143" s="37"/>
      <c r="D143" s="279"/>
      <c r="E143" s="37"/>
      <c r="F143" s="37"/>
      <c r="G143" s="38" t="s">
        <v>15</v>
      </c>
      <c r="H143" s="48"/>
      <c r="I143" s="48"/>
    </row>
    <row r="144" spans="1:9" ht="24" customHeight="1" hidden="1">
      <c r="A144" s="37"/>
      <c r="B144" s="42" t="s">
        <v>164</v>
      </c>
      <c r="C144" s="37"/>
      <c r="D144" s="279"/>
      <c r="E144" s="37"/>
      <c r="F144" s="37"/>
      <c r="G144" s="38" t="s">
        <v>16</v>
      </c>
      <c r="H144" s="48"/>
      <c r="I144" s="48"/>
    </row>
    <row r="145" spans="1:9" ht="24" hidden="1">
      <c r="A145" s="37"/>
      <c r="C145" s="37"/>
      <c r="D145" s="112"/>
      <c r="E145" s="112"/>
      <c r="F145" s="37"/>
      <c r="G145" s="39" t="s">
        <v>17</v>
      </c>
      <c r="H145" s="48"/>
      <c r="I145" s="48"/>
    </row>
    <row r="146" spans="1:9" ht="2.25" customHeight="1" hidden="1">
      <c r="A146" s="37"/>
      <c r="C146" s="37"/>
      <c r="D146" s="37"/>
      <c r="E146" s="37"/>
      <c r="F146" s="37"/>
      <c r="G146" s="75"/>
      <c r="H146" s="48"/>
      <c r="I146" s="48"/>
    </row>
    <row r="147" spans="1:9" ht="2.25" customHeight="1" hidden="1">
      <c r="A147" s="37"/>
      <c r="C147" s="37"/>
      <c r="D147" s="37"/>
      <c r="E147" s="37"/>
      <c r="F147" s="37"/>
      <c r="G147" s="75"/>
      <c r="H147" s="48"/>
      <c r="I147" s="48"/>
    </row>
    <row r="148" spans="1:9" ht="12.75" hidden="1">
      <c r="A148" s="37"/>
      <c r="B148" s="37"/>
      <c r="C148" s="37"/>
      <c r="D148" s="37"/>
      <c r="E148" s="37"/>
      <c r="F148" s="37"/>
      <c r="G148" s="37" t="s">
        <v>152</v>
      </c>
      <c r="H148" s="48">
        <f>SUM(H149:H151)</f>
        <v>0</v>
      </c>
      <c r="I148" s="48">
        <f>SUM(I149:I151)</f>
        <v>0</v>
      </c>
    </row>
    <row r="149" spans="1:9" ht="12.75" hidden="1">
      <c r="A149" s="37"/>
      <c r="B149" s="37"/>
      <c r="C149" s="37"/>
      <c r="D149" s="37"/>
      <c r="E149" s="37"/>
      <c r="F149" s="37"/>
      <c r="G149" s="38" t="s">
        <v>15</v>
      </c>
      <c r="H149" s="48"/>
      <c r="I149" s="48"/>
    </row>
    <row r="150" spans="1:9" ht="12.75" hidden="1">
      <c r="A150" s="37"/>
      <c r="B150" s="37"/>
      <c r="C150" s="37"/>
      <c r="D150" s="37"/>
      <c r="E150" s="37"/>
      <c r="F150" s="37"/>
      <c r="G150" s="38" t="s">
        <v>16</v>
      </c>
      <c r="H150" s="48"/>
      <c r="I150" s="48"/>
    </row>
    <row r="151" spans="1:9" ht="24" hidden="1">
      <c r="A151" s="37"/>
      <c r="B151" s="37"/>
      <c r="C151" s="37"/>
      <c r="D151" s="37"/>
      <c r="E151" s="37"/>
      <c r="F151" s="37"/>
      <c r="G151" s="39" t="s">
        <v>17</v>
      </c>
      <c r="H151" s="48"/>
      <c r="I151" s="48"/>
    </row>
    <row r="152" spans="1:9" ht="36" hidden="1">
      <c r="A152" s="37"/>
      <c r="B152" s="37"/>
      <c r="C152" s="37"/>
      <c r="D152" s="37"/>
      <c r="E152" s="37"/>
      <c r="F152" s="37"/>
      <c r="G152" s="75" t="s">
        <v>151</v>
      </c>
      <c r="H152" s="48"/>
      <c r="I152" s="48"/>
    </row>
    <row r="153" spans="1:9" ht="0.75" customHeight="1" hidden="1">
      <c r="A153" s="40"/>
      <c r="B153" s="40"/>
      <c r="C153" s="40"/>
      <c r="D153" s="40"/>
      <c r="E153" s="40"/>
      <c r="F153" s="40"/>
      <c r="G153" s="40"/>
      <c r="H153" s="49"/>
      <c r="I153" s="49"/>
    </row>
    <row r="154" spans="1:9" s="51" customFormat="1" ht="12.75">
      <c r="A154" s="76"/>
      <c r="B154" s="76" t="s">
        <v>154</v>
      </c>
      <c r="C154" s="76"/>
      <c r="D154" s="76"/>
      <c r="E154" s="76"/>
      <c r="F154" s="76"/>
      <c r="G154" s="76"/>
      <c r="H154" s="50">
        <f aca="true" t="shared" si="0" ref="H154:I165">SUM(H10,H25,H38,H50,H62,H74,H87,H100,H113,H127,H141)</f>
        <v>6399643.29</v>
      </c>
      <c r="I154" s="50">
        <f t="shared" si="0"/>
        <v>1466569.54</v>
      </c>
    </row>
    <row r="155" spans="1:9" ht="12.75">
      <c r="A155" s="37"/>
      <c r="B155" s="37" t="s">
        <v>153</v>
      </c>
      <c r="C155" s="37"/>
      <c r="D155" s="37"/>
      <c r="E155" s="37"/>
      <c r="F155" s="37"/>
      <c r="G155" s="37"/>
      <c r="H155" s="50">
        <f t="shared" si="0"/>
        <v>2668031.3899999997</v>
      </c>
      <c r="I155" s="50">
        <f t="shared" si="0"/>
        <v>1097506.54</v>
      </c>
    </row>
    <row r="156" spans="1:9" ht="12.75">
      <c r="A156" s="37"/>
      <c r="B156" s="38" t="s">
        <v>15</v>
      </c>
      <c r="C156" s="37"/>
      <c r="D156" s="37"/>
      <c r="E156" s="37"/>
      <c r="F156" s="37"/>
      <c r="G156" s="37"/>
      <c r="H156" s="50">
        <f t="shared" si="0"/>
        <v>112596.7</v>
      </c>
      <c r="I156" s="50">
        <f t="shared" si="0"/>
        <v>25011.760000000002</v>
      </c>
    </row>
    <row r="157" spans="1:9" ht="12.75">
      <c r="A157" s="37"/>
      <c r="B157" s="38" t="s">
        <v>16</v>
      </c>
      <c r="C157" s="37"/>
      <c r="D157" s="37"/>
      <c r="E157" s="37"/>
      <c r="F157" s="37"/>
      <c r="G157" s="37"/>
      <c r="H157" s="50">
        <f t="shared" si="0"/>
        <v>290377.11</v>
      </c>
      <c r="I157" s="50">
        <f t="shared" si="0"/>
        <v>135589.66</v>
      </c>
    </row>
    <row r="158" spans="1:9" ht="12.75">
      <c r="A158" s="37"/>
      <c r="B158" s="39" t="s">
        <v>17</v>
      </c>
      <c r="C158" s="37"/>
      <c r="D158" s="37"/>
      <c r="E158" s="37"/>
      <c r="F158" s="37"/>
      <c r="G158" s="88"/>
      <c r="H158" s="50">
        <f t="shared" si="0"/>
        <v>2265057.58</v>
      </c>
      <c r="I158" s="50">
        <f t="shared" si="0"/>
        <v>936905.12</v>
      </c>
    </row>
    <row r="159" spans="1:9" ht="24" hidden="1">
      <c r="A159" s="37"/>
      <c r="B159" s="75" t="s">
        <v>151</v>
      </c>
      <c r="C159" s="37"/>
      <c r="D159" s="37"/>
      <c r="E159" s="37"/>
      <c r="F159" s="37"/>
      <c r="G159" s="88"/>
      <c r="H159" s="50">
        <f t="shared" si="0"/>
        <v>0</v>
      </c>
      <c r="I159" s="50">
        <f t="shared" si="0"/>
        <v>0</v>
      </c>
    </row>
    <row r="160" spans="1:9" ht="14.25" customHeight="1">
      <c r="A160" s="37"/>
      <c r="B160" s="75"/>
      <c r="C160" s="37"/>
      <c r="D160" s="37"/>
      <c r="E160" s="37"/>
      <c r="F160" s="37"/>
      <c r="G160" s="88"/>
      <c r="H160" s="50">
        <f t="shared" si="0"/>
        <v>0</v>
      </c>
      <c r="I160" s="50">
        <f t="shared" si="0"/>
        <v>0</v>
      </c>
    </row>
    <row r="161" spans="1:9" ht="12.75">
      <c r="A161" s="37"/>
      <c r="B161" s="37" t="s">
        <v>152</v>
      </c>
      <c r="C161" s="37"/>
      <c r="D161" s="37"/>
      <c r="E161" s="37"/>
      <c r="F161" s="37"/>
      <c r="G161" s="37"/>
      <c r="H161" s="50">
        <f t="shared" si="0"/>
        <v>3731611.9</v>
      </c>
      <c r="I161" s="50">
        <f t="shared" si="0"/>
        <v>369063</v>
      </c>
    </row>
    <row r="162" spans="1:9" ht="12.75">
      <c r="A162" s="37"/>
      <c r="B162" s="38" t="s">
        <v>15</v>
      </c>
      <c r="C162" s="37"/>
      <c r="D162" s="37"/>
      <c r="E162" s="37"/>
      <c r="F162" s="37"/>
      <c r="G162" s="37"/>
      <c r="H162" s="50">
        <f t="shared" si="0"/>
        <v>1540014</v>
      </c>
      <c r="I162" s="50">
        <f t="shared" si="0"/>
        <v>247859</v>
      </c>
    </row>
    <row r="163" spans="1:9" ht="12.75">
      <c r="A163" s="37"/>
      <c r="B163" s="38" t="s">
        <v>16</v>
      </c>
      <c r="C163" s="37"/>
      <c r="D163" s="37"/>
      <c r="E163" s="37"/>
      <c r="F163" s="37"/>
      <c r="G163" s="37"/>
      <c r="H163" s="50">
        <f t="shared" si="0"/>
        <v>8936.380000000001</v>
      </c>
      <c r="I163" s="50">
        <f t="shared" si="0"/>
        <v>0</v>
      </c>
    </row>
    <row r="164" spans="1:9" ht="12.75">
      <c r="A164" s="37"/>
      <c r="B164" s="39" t="s">
        <v>17</v>
      </c>
      <c r="C164" s="37"/>
      <c r="D164" s="37"/>
      <c r="E164" s="37"/>
      <c r="F164" s="37"/>
      <c r="G164" s="37"/>
      <c r="H164" s="50">
        <f t="shared" si="0"/>
        <v>2182661.52</v>
      </c>
      <c r="I164" s="50">
        <f t="shared" si="0"/>
        <v>121204</v>
      </c>
    </row>
    <row r="165" spans="1:9" ht="24">
      <c r="A165" s="37"/>
      <c r="B165" s="75" t="s">
        <v>151</v>
      </c>
      <c r="C165" s="37"/>
      <c r="D165" s="37"/>
      <c r="E165" s="37"/>
      <c r="F165" s="37"/>
      <c r="G165" s="37"/>
      <c r="H165" s="50">
        <f t="shared" si="0"/>
        <v>121204</v>
      </c>
      <c r="I165" s="50">
        <f t="shared" si="0"/>
        <v>121204</v>
      </c>
    </row>
    <row r="166" spans="1:9" ht="2.25" customHeight="1">
      <c r="A166" s="40"/>
      <c r="B166" s="74"/>
      <c r="C166" s="40"/>
      <c r="D166" s="40"/>
      <c r="E166" s="40"/>
      <c r="F166" s="40"/>
      <c r="G166" s="40"/>
      <c r="H166" s="50" t="e">
        <f>SUM(H22,H37,#REF!,H62,H74,H86,H99,H112,H125,H139,H153)</f>
        <v>#REF!</v>
      </c>
      <c r="I166" s="50" t="e">
        <f>SUM(I22,I37,#REF!,I62,I74,I86,I99,I112,I125,I139,I153)</f>
        <v>#REF!</v>
      </c>
    </row>
  </sheetData>
  <sheetProtection/>
  <mergeCells count="16"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  <mergeCell ref="F7:F8"/>
    <mergeCell ref="G7:H7"/>
    <mergeCell ref="B129:B131"/>
    <mergeCell ref="D38:D41"/>
    <mergeCell ref="B13:B22"/>
    <mergeCell ref="B28:B3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2">
      <selection activeCell="A18" sqref="A18:IV18"/>
    </sheetView>
  </sheetViews>
  <sheetFormatPr defaultColWidth="9.00390625" defaultRowHeight="12.75"/>
  <cols>
    <col min="1" max="1" width="18.625" style="65" customWidth="1"/>
    <col min="2" max="2" width="4.00390625" style="65" customWidth="1"/>
    <col min="3" max="3" width="5.875" style="65" customWidth="1"/>
    <col min="4" max="4" width="5.25390625" style="65" customWidth="1"/>
    <col min="5" max="5" width="6.75390625" style="65" customWidth="1"/>
    <col min="6" max="6" width="9.00390625" style="65" customWidth="1"/>
    <col min="7" max="7" width="7.125" style="65" customWidth="1"/>
    <col min="8" max="8" width="7.00390625" style="65" customWidth="1"/>
    <col min="9" max="9" width="7.375" style="65" customWidth="1"/>
    <col min="10" max="10" width="7.00390625" style="65" customWidth="1"/>
    <col min="11" max="11" width="7.25390625" style="65" customWidth="1"/>
    <col min="12" max="12" width="7.00390625" style="65" customWidth="1"/>
    <col min="13" max="13" width="6.375" style="65" customWidth="1"/>
    <col min="14" max="14" width="6.625" style="65" customWidth="1"/>
    <col min="15" max="15" width="9.00390625" style="65" customWidth="1"/>
    <col min="16" max="16" width="9.625" style="66" customWidth="1"/>
    <col min="17" max="17" width="6.875" style="66" customWidth="1"/>
    <col min="18" max="18" width="6.125" style="66" customWidth="1"/>
    <col min="19" max="19" width="8.25390625" style="66" customWidth="1"/>
    <col min="20" max="16384" width="9.125" style="66" customWidth="1"/>
  </cols>
  <sheetData>
    <row r="1" spans="1:19" ht="17.25" customHeight="1">
      <c r="A1" s="311" t="s">
        <v>144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9" ht="18.75">
      <c r="A2" s="71"/>
      <c r="B2" s="71"/>
      <c r="C2" s="71"/>
      <c r="D2" s="71"/>
      <c r="E2" s="71"/>
      <c r="F2" s="71"/>
      <c r="G2" s="71"/>
      <c r="H2" s="71"/>
      <c r="I2" s="71"/>
    </row>
    <row r="3" spans="1:19" ht="21.75" customHeight="1">
      <c r="A3" s="64"/>
      <c r="B3" s="64"/>
      <c r="C3" s="64"/>
      <c r="D3" s="64"/>
      <c r="E3" s="64"/>
      <c r="F3" s="64"/>
      <c r="G3" s="64"/>
      <c r="S3" s="67" t="s">
        <v>135</v>
      </c>
    </row>
    <row r="4" spans="1:19" s="146" customFormat="1" ht="11.25">
      <c r="A4" s="291" t="s">
        <v>92</v>
      </c>
      <c r="B4" s="291" t="s">
        <v>64</v>
      </c>
      <c r="C4" s="291" t="s">
        <v>65</v>
      </c>
      <c r="D4" s="291" t="s">
        <v>66</v>
      </c>
      <c r="E4" s="291" t="s">
        <v>5</v>
      </c>
      <c r="F4" s="291" t="s">
        <v>145</v>
      </c>
      <c r="G4" s="300" t="s">
        <v>111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01"/>
    </row>
    <row r="5" spans="1:19" s="146" customFormat="1" ht="11.25">
      <c r="A5" s="292"/>
      <c r="B5" s="292"/>
      <c r="C5" s="292"/>
      <c r="D5" s="292"/>
      <c r="E5" s="292"/>
      <c r="F5" s="292"/>
      <c r="G5" s="291" t="s">
        <v>136</v>
      </c>
      <c r="H5" s="290" t="s">
        <v>111</v>
      </c>
      <c r="I5" s="290"/>
      <c r="J5" s="290"/>
      <c r="K5" s="290"/>
      <c r="L5" s="290"/>
      <c r="M5" s="290"/>
      <c r="N5" s="290"/>
      <c r="O5" s="291" t="s">
        <v>137</v>
      </c>
      <c r="P5" s="294" t="s">
        <v>111</v>
      </c>
      <c r="Q5" s="295"/>
      <c r="R5" s="295"/>
      <c r="S5" s="296"/>
    </row>
    <row r="6" spans="1:19" s="146" customFormat="1" ht="21.75" customHeight="1">
      <c r="A6" s="292"/>
      <c r="B6" s="292"/>
      <c r="C6" s="292"/>
      <c r="D6" s="292"/>
      <c r="E6" s="292"/>
      <c r="F6" s="292"/>
      <c r="G6" s="292"/>
      <c r="H6" s="300" t="s">
        <v>138</v>
      </c>
      <c r="I6" s="301"/>
      <c r="J6" s="291" t="s">
        <v>139</v>
      </c>
      <c r="K6" s="291" t="s">
        <v>140</v>
      </c>
      <c r="L6" s="291" t="s">
        <v>141</v>
      </c>
      <c r="M6" s="291" t="s">
        <v>146</v>
      </c>
      <c r="N6" s="291" t="s">
        <v>147</v>
      </c>
      <c r="O6" s="292"/>
      <c r="P6" s="300" t="s">
        <v>0</v>
      </c>
      <c r="Q6" s="147" t="s">
        <v>68</v>
      </c>
      <c r="R6" s="290" t="s">
        <v>142</v>
      </c>
      <c r="S6" s="290" t="s">
        <v>148</v>
      </c>
    </row>
    <row r="7" spans="1:19" s="146" customFormat="1" ht="115.5">
      <c r="A7" s="293"/>
      <c r="B7" s="293"/>
      <c r="C7" s="293"/>
      <c r="D7" s="293"/>
      <c r="E7" s="293"/>
      <c r="F7" s="293"/>
      <c r="G7" s="293"/>
      <c r="H7" s="149" t="s">
        <v>2</v>
      </c>
      <c r="I7" s="149" t="s">
        <v>143</v>
      </c>
      <c r="J7" s="293"/>
      <c r="K7" s="293"/>
      <c r="L7" s="293"/>
      <c r="M7" s="293"/>
      <c r="N7" s="293"/>
      <c r="O7" s="293"/>
      <c r="P7" s="290"/>
      <c r="Q7" s="148" t="s">
        <v>1</v>
      </c>
      <c r="R7" s="290"/>
      <c r="S7" s="290"/>
    </row>
    <row r="8" spans="1:19" ht="6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  <c r="O8" s="68">
        <v>15</v>
      </c>
      <c r="P8" s="68">
        <v>16</v>
      </c>
      <c r="Q8" s="68">
        <v>17</v>
      </c>
      <c r="R8" s="68">
        <v>18</v>
      </c>
      <c r="S8" s="68">
        <v>19</v>
      </c>
    </row>
    <row r="9" spans="1:19" ht="54" customHeight="1">
      <c r="A9" s="302" t="s">
        <v>149</v>
      </c>
      <c r="B9" s="303"/>
      <c r="C9" s="304"/>
      <c r="D9" s="72"/>
      <c r="E9" s="90">
        <f>SUM(E10:E11)</f>
        <v>0</v>
      </c>
      <c r="F9" s="90">
        <f aca="true" t="shared" si="0" ref="F9:S9">SUM(F10:F11)</f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</row>
    <row r="10" spans="1:19" ht="13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ht="14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ht="59.25" customHeight="1">
      <c r="A12" s="308" t="s">
        <v>235</v>
      </c>
      <c r="B12" s="309"/>
      <c r="C12" s="310"/>
      <c r="D12" s="73"/>
      <c r="E12" s="90">
        <f>SUM(E13:E14)</f>
        <v>0</v>
      </c>
      <c r="F12" s="90">
        <f aca="true" t="shared" si="1" ref="F12:S12">SUM(F13:F14)</f>
        <v>0</v>
      </c>
      <c r="G12" s="90">
        <f t="shared" si="1"/>
        <v>0</v>
      </c>
      <c r="H12" s="90">
        <f t="shared" si="1"/>
        <v>0</v>
      </c>
      <c r="I12" s="90">
        <f t="shared" si="1"/>
        <v>0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0</v>
      </c>
      <c r="R12" s="90">
        <f t="shared" si="1"/>
        <v>0</v>
      </c>
      <c r="S12" s="90">
        <f t="shared" si="1"/>
        <v>0</v>
      </c>
    </row>
    <row r="13" spans="1:19" ht="16.5" customHeight="1">
      <c r="A13" s="69"/>
      <c r="B13" s="69"/>
      <c r="C13" s="69"/>
      <c r="D13" s="69"/>
      <c r="E13" s="69"/>
      <c r="F13" s="113"/>
      <c r="G13" s="113"/>
      <c r="H13" s="113"/>
      <c r="I13" s="113"/>
      <c r="J13" s="113"/>
      <c r="K13" s="69"/>
      <c r="L13" s="69"/>
      <c r="M13" s="69"/>
      <c r="N13" s="69"/>
      <c r="O13" s="69"/>
      <c r="P13" s="70"/>
      <c r="Q13" s="70"/>
      <c r="R13" s="70"/>
      <c r="S13" s="70"/>
    </row>
    <row r="14" spans="1:19" ht="10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ht="46.5" customHeight="1">
      <c r="A15" s="305" t="s">
        <v>150</v>
      </c>
      <c r="B15" s="306"/>
      <c r="C15" s="307"/>
      <c r="D15" s="89"/>
      <c r="E15" s="90">
        <f>SUM(E16:E21)</f>
        <v>20000</v>
      </c>
      <c r="F15" s="90">
        <f>SUM(F16:F21)</f>
        <v>469234</v>
      </c>
      <c r="G15" s="90">
        <f aca="true" t="shared" si="2" ref="G15:P15">SUM(G16:G21)</f>
        <v>39234</v>
      </c>
      <c r="H15" s="90">
        <f t="shared" si="2"/>
        <v>0</v>
      </c>
      <c r="I15" s="90">
        <f t="shared" si="2"/>
        <v>20000</v>
      </c>
      <c r="J15" s="90">
        <f t="shared" si="2"/>
        <v>19234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430000</v>
      </c>
      <c r="P15" s="90">
        <f t="shared" si="2"/>
        <v>430000</v>
      </c>
      <c r="Q15" s="90">
        <f>SUM(Q16:Q21)</f>
        <v>0</v>
      </c>
      <c r="R15" s="90">
        <f>SUM(R16:R21)</f>
        <v>0</v>
      </c>
      <c r="S15" s="90">
        <f>SUM(S16:S21)</f>
        <v>0</v>
      </c>
    </row>
    <row r="16" spans="1:19" ht="39.75" customHeight="1" hidden="1">
      <c r="A16" s="94" t="s">
        <v>206</v>
      </c>
      <c r="B16" s="94">
        <v>600</v>
      </c>
      <c r="C16" s="94">
        <v>60014</v>
      </c>
      <c r="D16" s="95">
        <v>6300</v>
      </c>
      <c r="E16" s="96"/>
      <c r="F16" s="96">
        <v>0</v>
      </c>
      <c r="G16" s="96"/>
      <c r="H16" s="96"/>
      <c r="I16" s="96"/>
      <c r="J16" s="96"/>
      <c r="K16" s="96"/>
      <c r="L16" s="96"/>
      <c r="M16" s="96"/>
      <c r="N16" s="96"/>
      <c r="O16" s="96">
        <v>0</v>
      </c>
      <c r="P16" s="93">
        <v>0</v>
      </c>
      <c r="Q16" s="93"/>
      <c r="R16" s="93"/>
      <c r="S16" s="93"/>
    </row>
    <row r="17" spans="1:19" ht="79.5" customHeight="1">
      <c r="A17" s="94" t="s">
        <v>237</v>
      </c>
      <c r="B17" s="94">
        <v>600</v>
      </c>
      <c r="C17" s="94">
        <v>60014</v>
      </c>
      <c r="D17" s="95">
        <v>6300</v>
      </c>
      <c r="E17" s="96"/>
      <c r="F17" s="96">
        <v>430000</v>
      </c>
      <c r="G17" s="96"/>
      <c r="H17" s="96"/>
      <c r="I17" s="96"/>
      <c r="J17" s="96"/>
      <c r="K17" s="96"/>
      <c r="L17" s="96"/>
      <c r="M17" s="96"/>
      <c r="N17" s="96"/>
      <c r="O17" s="96">
        <v>430000</v>
      </c>
      <c r="P17" s="93">
        <v>430000</v>
      </c>
      <c r="Q17" s="93"/>
      <c r="R17" s="93"/>
      <c r="S17" s="93"/>
    </row>
    <row r="18" spans="1:19" ht="77.25" customHeight="1" hidden="1">
      <c r="A18" s="97" t="s">
        <v>246</v>
      </c>
      <c r="B18" s="84">
        <v>600</v>
      </c>
      <c r="C18" s="84">
        <v>60014</v>
      </c>
      <c r="D18" s="98">
        <v>6300</v>
      </c>
      <c r="E18" s="96"/>
      <c r="F18" s="96">
        <v>0</v>
      </c>
      <c r="G18" s="96"/>
      <c r="H18" s="96"/>
      <c r="I18" s="96"/>
      <c r="J18" s="96"/>
      <c r="K18" s="96"/>
      <c r="L18" s="96"/>
      <c r="M18" s="96"/>
      <c r="N18" s="96"/>
      <c r="O18" s="96">
        <v>0</v>
      </c>
      <c r="P18" s="93">
        <v>0</v>
      </c>
      <c r="Q18" s="93"/>
      <c r="R18" s="93"/>
      <c r="S18" s="93"/>
    </row>
    <row r="19" spans="1:19" ht="77.25" customHeight="1">
      <c r="A19" s="202" t="s">
        <v>282</v>
      </c>
      <c r="B19" s="203">
        <v>600</v>
      </c>
      <c r="C19" s="203">
        <v>60017</v>
      </c>
      <c r="D19" s="204">
        <v>2710</v>
      </c>
      <c r="E19" s="205">
        <v>20000</v>
      </c>
      <c r="F19" s="205">
        <v>20000</v>
      </c>
      <c r="G19" s="205">
        <v>20000</v>
      </c>
      <c r="H19" s="205"/>
      <c r="I19" s="205">
        <v>20000</v>
      </c>
      <c r="J19" s="205"/>
      <c r="K19" s="205"/>
      <c r="L19" s="205"/>
      <c r="M19" s="205"/>
      <c r="N19" s="205"/>
      <c r="O19" s="205"/>
      <c r="P19" s="206"/>
      <c r="Q19" s="206"/>
      <c r="R19" s="206"/>
      <c r="S19" s="206"/>
    </row>
    <row r="20" spans="1:19" ht="78.75" customHeight="1">
      <c r="A20" s="124" t="s">
        <v>207</v>
      </c>
      <c r="B20" s="150">
        <v>801</v>
      </c>
      <c r="C20" s="150">
        <v>80113</v>
      </c>
      <c r="D20" s="150">
        <v>2320</v>
      </c>
      <c r="E20" s="151"/>
      <c r="F20" s="152">
        <v>19234</v>
      </c>
      <c r="G20" s="152">
        <v>19234</v>
      </c>
      <c r="H20" s="152"/>
      <c r="I20" s="152"/>
      <c r="J20" s="152">
        <v>19234</v>
      </c>
      <c r="K20" s="151"/>
      <c r="L20" s="151"/>
      <c r="M20" s="151"/>
      <c r="N20" s="151"/>
      <c r="O20" s="151"/>
      <c r="P20" s="153"/>
      <c r="Q20" s="153"/>
      <c r="R20" s="70"/>
      <c r="S20" s="70"/>
    </row>
    <row r="21" spans="1:19" s="183" customFormat="1" ht="117.75" customHeight="1" hidden="1">
      <c r="A21" s="176" t="s">
        <v>238</v>
      </c>
      <c r="B21" s="177">
        <v>926</v>
      </c>
      <c r="C21" s="177">
        <v>92601</v>
      </c>
      <c r="D21" s="177">
        <v>6300</v>
      </c>
      <c r="E21" s="178">
        <v>0</v>
      </c>
      <c r="F21" s="178">
        <v>0</v>
      </c>
      <c r="G21" s="178"/>
      <c r="H21" s="178"/>
      <c r="I21" s="178"/>
      <c r="J21" s="178"/>
      <c r="K21" s="179"/>
      <c r="L21" s="179"/>
      <c r="M21" s="179"/>
      <c r="N21" s="179"/>
      <c r="O21" s="178">
        <v>0</v>
      </c>
      <c r="P21" s="180">
        <v>0</v>
      </c>
      <c r="Q21" s="181"/>
      <c r="R21" s="182"/>
      <c r="S21" s="182"/>
    </row>
    <row r="22" spans="1:19" s="64" customFormat="1" ht="24.75" customHeight="1">
      <c r="A22" s="297" t="s">
        <v>117</v>
      </c>
      <c r="B22" s="298"/>
      <c r="C22" s="299"/>
      <c r="D22" s="91"/>
      <c r="E22" s="175">
        <f>SUM(E9,E12,E15)</f>
        <v>20000</v>
      </c>
      <c r="F22" s="92">
        <f>SUM(F9,F12,F15)</f>
        <v>469234</v>
      </c>
      <c r="G22" s="92">
        <f aca="true" t="shared" si="3" ref="G22:S22">SUM(G9,G12,G15)</f>
        <v>39234</v>
      </c>
      <c r="H22" s="92">
        <f t="shared" si="3"/>
        <v>0</v>
      </c>
      <c r="I22" s="92">
        <f t="shared" si="3"/>
        <v>20000</v>
      </c>
      <c r="J22" s="92">
        <f t="shared" si="3"/>
        <v>19234</v>
      </c>
      <c r="K22" s="92">
        <f t="shared" si="3"/>
        <v>0</v>
      </c>
      <c r="L22" s="92">
        <f t="shared" si="3"/>
        <v>0</v>
      </c>
      <c r="M22" s="92">
        <f t="shared" si="3"/>
        <v>0</v>
      </c>
      <c r="N22" s="92">
        <f t="shared" si="3"/>
        <v>0</v>
      </c>
      <c r="O22" s="92">
        <f t="shared" si="3"/>
        <v>430000</v>
      </c>
      <c r="P22" s="92">
        <f t="shared" si="3"/>
        <v>430000</v>
      </c>
      <c r="Q22" s="92">
        <f t="shared" si="3"/>
        <v>0</v>
      </c>
      <c r="R22" s="92">
        <f t="shared" si="3"/>
        <v>0</v>
      </c>
      <c r="S22" s="92">
        <f t="shared" si="3"/>
        <v>0</v>
      </c>
    </row>
  </sheetData>
  <sheetProtection/>
  <mergeCells count="25"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22:C22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 
do uchwały Nr XV/86/11
Rady Gminy  Skarżysko Kościelne 
z dnia 30 grudnia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7" customWidth="1"/>
    <col min="5" max="16384" width="9.125" style="1" customWidth="1"/>
  </cols>
  <sheetData>
    <row r="1" spans="1:4" ht="15" customHeight="1">
      <c r="A1" s="316" t="s">
        <v>131</v>
      </c>
      <c r="B1" s="316"/>
      <c r="C1" s="316"/>
      <c r="D1" s="316"/>
    </row>
    <row r="2" ht="6.75" customHeight="1">
      <c r="A2" s="6"/>
    </row>
    <row r="3" ht="12.75">
      <c r="D3" s="126" t="s">
        <v>91</v>
      </c>
    </row>
    <row r="4" spans="1:4" s="145" customFormat="1" ht="15" customHeight="1">
      <c r="A4" s="314" t="s">
        <v>104</v>
      </c>
      <c r="B4" s="314" t="s">
        <v>67</v>
      </c>
      <c r="C4" s="313" t="s">
        <v>106</v>
      </c>
      <c r="D4" s="313" t="s">
        <v>219</v>
      </c>
    </row>
    <row r="5" spans="1:4" s="145" customFormat="1" ht="15" customHeight="1">
      <c r="A5" s="314"/>
      <c r="B5" s="314"/>
      <c r="C5" s="314"/>
      <c r="D5" s="313"/>
    </row>
    <row r="6" spans="1:4" s="145" customFormat="1" ht="15.75" customHeight="1">
      <c r="A6" s="314"/>
      <c r="B6" s="314"/>
      <c r="C6" s="314"/>
      <c r="D6" s="313"/>
    </row>
    <row r="7" spans="1:4" s="19" customFormat="1" ht="6.75" customHeight="1">
      <c r="A7" s="18">
        <v>1</v>
      </c>
      <c r="B7" s="18">
        <v>2</v>
      </c>
      <c r="C7" s="18">
        <v>3</v>
      </c>
      <c r="D7" s="18">
        <v>4</v>
      </c>
    </row>
    <row r="8" spans="1:4" ht="18.75" customHeight="1">
      <c r="A8" s="315" t="s">
        <v>79</v>
      </c>
      <c r="B8" s="315"/>
      <c r="C8" s="8"/>
      <c r="D8" s="127">
        <f>SUM(D9,D10,D11,D12,D13,D14,D15,D16,D17)</f>
        <v>4556287.16</v>
      </c>
    </row>
    <row r="9" spans="1:4" ht="18.75" customHeight="1">
      <c r="A9" s="10" t="s">
        <v>69</v>
      </c>
      <c r="B9" s="11" t="s">
        <v>74</v>
      </c>
      <c r="C9" s="10" t="s">
        <v>80</v>
      </c>
      <c r="D9" s="128">
        <v>3424230</v>
      </c>
    </row>
    <row r="10" spans="1:4" ht="18.75" customHeight="1">
      <c r="A10" s="12" t="s">
        <v>70</v>
      </c>
      <c r="B10" s="13" t="s">
        <v>75</v>
      </c>
      <c r="C10" s="12" t="s">
        <v>80</v>
      </c>
      <c r="D10" s="129"/>
    </row>
    <row r="11" spans="1:4" ht="51">
      <c r="A11" s="12" t="s">
        <v>71</v>
      </c>
      <c r="B11" s="14" t="s">
        <v>114</v>
      </c>
      <c r="C11" s="12" t="s">
        <v>97</v>
      </c>
      <c r="D11" s="129"/>
    </row>
    <row r="12" spans="1:4" ht="18.75" customHeight="1">
      <c r="A12" s="12" t="s">
        <v>63</v>
      </c>
      <c r="B12" s="13" t="s">
        <v>82</v>
      </c>
      <c r="C12" s="12" t="s">
        <v>98</v>
      </c>
      <c r="D12" s="129"/>
    </row>
    <row r="13" spans="1:4" ht="18.75" customHeight="1">
      <c r="A13" s="12" t="s">
        <v>73</v>
      </c>
      <c r="B13" s="13" t="s">
        <v>115</v>
      </c>
      <c r="C13" s="12" t="s">
        <v>3</v>
      </c>
      <c r="D13" s="129" t="s">
        <v>18</v>
      </c>
    </row>
    <row r="14" spans="1:4" ht="18.75" customHeight="1">
      <c r="A14" s="12" t="s">
        <v>76</v>
      </c>
      <c r="B14" s="13" t="s">
        <v>77</v>
      </c>
      <c r="C14" s="12" t="s">
        <v>81</v>
      </c>
      <c r="D14" s="129"/>
    </row>
    <row r="15" spans="1:4" ht="18.75" customHeight="1">
      <c r="A15" s="12" t="s">
        <v>78</v>
      </c>
      <c r="B15" s="13" t="s">
        <v>125</v>
      </c>
      <c r="C15" s="12" t="s">
        <v>107</v>
      </c>
      <c r="D15" s="129"/>
    </row>
    <row r="16" spans="1:4" ht="18.75" customHeight="1">
      <c r="A16" s="12" t="s">
        <v>83</v>
      </c>
      <c r="B16" s="13" t="s">
        <v>121</v>
      </c>
      <c r="C16" s="12" t="s">
        <v>241</v>
      </c>
      <c r="D16" s="129">
        <v>1132057.16</v>
      </c>
    </row>
    <row r="17" spans="1:4" ht="18.75" customHeight="1">
      <c r="A17" s="15" t="s">
        <v>96</v>
      </c>
      <c r="B17" s="16" t="s">
        <v>120</v>
      </c>
      <c r="C17" s="15" t="s">
        <v>87</v>
      </c>
      <c r="D17" s="130"/>
    </row>
    <row r="18" spans="1:4" ht="18.75" customHeight="1">
      <c r="A18" s="315" t="s">
        <v>116</v>
      </c>
      <c r="B18" s="315"/>
      <c r="C18" s="8"/>
      <c r="D18" s="127">
        <f>SUM(D19:D25)</f>
        <v>1836020</v>
      </c>
    </row>
    <row r="19" spans="1:4" ht="18.75" customHeight="1">
      <c r="A19" s="10" t="s">
        <v>69</v>
      </c>
      <c r="B19" s="11" t="s">
        <v>99</v>
      </c>
      <c r="C19" s="10" t="s">
        <v>85</v>
      </c>
      <c r="D19" s="128">
        <v>1057711</v>
      </c>
    </row>
    <row r="20" spans="1:4" ht="18.75" customHeight="1">
      <c r="A20" s="12" t="s">
        <v>70</v>
      </c>
      <c r="B20" s="13" t="s">
        <v>84</v>
      </c>
      <c r="C20" s="12" t="s">
        <v>85</v>
      </c>
      <c r="D20" s="129"/>
    </row>
    <row r="21" spans="1:4" ht="38.25">
      <c r="A21" s="12" t="s">
        <v>71</v>
      </c>
      <c r="B21" s="14" t="s">
        <v>102</v>
      </c>
      <c r="C21" s="12" t="s">
        <v>103</v>
      </c>
      <c r="D21" s="129">
        <v>778309</v>
      </c>
    </row>
    <row r="22" spans="1:4" ht="18.75" customHeight="1">
      <c r="A22" s="12" t="s">
        <v>63</v>
      </c>
      <c r="B22" s="13" t="s">
        <v>100</v>
      </c>
      <c r="C22" s="12" t="s">
        <v>94</v>
      </c>
      <c r="D22" s="129"/>
    </row>
    <row r="23" spans="1:4" ht="18.75" customHeight="1">
      <c r="A23" s="12" t="s">
        <v>73</v>
      </c>
      <c r="B23" s="13" t="s">
        <v>101</v>
      </c>
      <c r="C23" s="12" t="s">
        <v>87</v>
      </c>
      <c r="D23" s="129"/>
    </row>
    <row r="24" spans="1:4" ht="25.5" customHeight="1">
      <c r="A24" s="12" t="s">
        <v>76</v>
      </c>
      <c r="B24" s="14" t="s">
        <v>35</v>
      </c>
      <c r="C24" s="12" t="s">
        <v>88</v>
      </c>
      <c r="D24" s="129"/>
    </row>
    <row r="25" spans="1:4" ht="18.75" customHeight="1">
      <c r="A25" s="15" t="s">
        <v>78</v>
      </c>
      <c r="B25" s="16" t="s">
        <v>89</v>
      </c>
      <c r="C25" s="15" t="s">
        <v>86</v>
      </c>
      <c r="D25" s="130"/>
    </row>
    <row r="26" spans="1:4" ht="7.5" customHeight="1">
      <c r="A26" s="2"/>
      <c r="B26" s="3"/>
      <c r="C26" s="3"/>
      <c r="D26" s="101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do uchwały  Nr XV/86/11
Rady Gminy  Skarżysko Kościelne 
z dnia 30 grudnia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63" t="s">
        <v>132</v>
      </c>
      <c r="B1" s="263"/>
      <c r="C1" s="263"/>
      <c r="D1" s="263"/>
      <c r="E1" s="263"/>
      <c r="F1" s="263"/>
      <c r="G1" s="263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91</v>
      </c>
    </row>
    <row r="4" spans="1:7" s="144" customFormat="1" ht="43.5" customHeight="1">
      <c r="A4" s="141" t="s">
        <v>104</v>
      </c>
      <c r="B4" s="141" t="s">
        <v>64</v>
      </c>
      <c r="C4" s="141" t="s">
        <v>65</v>
      </c>
      <c r="D4" s="142" t="s">
        <v>66</v>
      </c>
      <c r="E4" s="141" t="s">
        <v>188</v>
      </c>
      <c r="F4" s="143" t="s">
        <v>187</v>
      </c>
      <c r="G4" s="141" t="s">
        <v>93</v>
      </c>
    </row>
    <row r="5" spans="1:7" s="20" customFormat="1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" customFormat="1" ht="18.75" customHeight="1">
      <c r="A6" s="318" t="s">
        <v>123</v>
      </c>
      <c r="B6" s="319"/>
      <c r="C6" s="319"/>
      <c r="D6" s="319"/>
      <c r="E6" s="319"/>
      <c r="F6" s="320"/>
      <c r="G6" s="62">
        <f>SUM(G7:G12)</f>
        <v>464234</v>
      </c>
    </row>
    <row r="7" spans="1:7" s="1" customFormat="1" ht="90" customHeight="1" hidden="1">
      <c r="A7" s="43">
        <v>1</v>
      </c>
      <c r="B7" s="9">
        <v>600</v>
      </c>
      <c r="C7" s="9">
        <v>60014</v>
      </c>
      <c r="D7" s="9">
        <v>6300</v>
      </c>
      <c r="E7" s="33" t="s">
        <v>186</v>
      </c>
      <c r="F7" s="33" t="s">
        <v>19</v>
      </c>
      <c r="G7" s="25">
        <v>0</v>
      </c>
    </row>
    <row r="8" spans="1:7" s="17" customFormat="1" ht="108.75" customHeight="1">
      <c r="A8" s="43">
        <v>1</v>
      </c>
      <c r="B8" s="9">
        <v>600</v>
      </c>
      <c r="C8" s="9">
        <v>60014</v>
      </c>
      <c r="D8" s="9">
        <v>6300</v>
      </c>
      <c r="E8" s="33" t="s">
        <v>249</v>
      </c>
      <c r="F8" s="33" t="s">
        <v>19</v>
      </c>
      <c r="G8" s="25">
        <v>430000</v>
      </c>
    </row>
    <row r="9" spans="1:7" s="1" customFormat="1" ht="90" customHeight="1" hidden="1">
      <c r="A9" s="43">
        <v>2</v>
      </c>
      <c r="B9" s="9">
        <v>600</v>
      </c>
      <c r="C9" s="9">
        <v>60014</v>
      </c>
      <c r="D9" s="9">
        <v>6300</v>
      </c>
      <c r="E9" s="33" t="s">
        <v>247</v>
      </c>
      <c r="F9" s="33" t="s">
        <v>19</v>
      </c>
      <c r="G9" s="25">
        <v>0</v>
      </c>
    </row>
    <row r="10" spans="1:7" s="1" customFormat="1" ht="79.5" customHeight="1">
      <c r="A10" s="43">
        <v>2</v>
      </c>
      <c r="B10" s="9">
        <v>801</v>
      </c>
      <c r="C10" s="9">
        <v>80113</v>
      </c>
      <c r="D10" s="9">
        <v>2320</v>
      </c>
      <c r="E10" s="33" t="s">
        <v>189</v>
      </c>
      <c r="F10" s="33" t="s">
        <v>19</v>
      </c>
      <c r="G10" s="25">
        <v>19234</v>
      </c>
    </row>
    <row r="11" spans="1:7" s="1" customFormat="1" ht="77.25" customHeight="1">
      <c r="A11" s="43">
        <v>3</v>
      </c>
      <c r="B11" s="9">
        <v>851</v>
      </c>
      <c r="C11" s="9">
        <v>85121</v>
      </c>
      <c r="D11" s="9">
        <v>2560</v>
      </c>
      <c r="E11" s="33" t="s">
        <v>133</v>
      </c>
      <c r="F11" s="25" t="s">
        <v>126</v>
      </c>
      <c r="G11" s="24">
        <v>15000</v>
      </c>
    </row>
    <row r="12" spans="1:7" s="1" customFormat="1" ht="55.5" customHeight="1" hidden="1">
      <c r="A12" s="8"/>
      <c r="B12" s="9"/>
      <c r="C12" s="9"/>
      <c r="D12" s="9"/>
      <c r="E12" s="33"/>
      <c r="F12" s="25"/>
      <c r="G12" s="63"/>
    </row>
    <row r="13" spans="1:7" s="1" customFormat="1" ht="41.25" customHeight="1">
      <c r="A13" s="318" t="s">
        <v>124</v>
      </c>
      <c r="B13" s="319"/>
      <c r="C13" s="319"/>
      <c r="D13" s="319"/>
      <c r="E13" s="319"/>
      <c r="F13" s="320"/>
      <c r="G13" s="62">
        <f>SUM(G14:G29)</f>
        <v>95000</v>
      </c>
    </row>
    <row r="14" spans="1:7" s="1" customFormat="1" ht="94.5" customHeight="1">
      <c r="A14" s="43" t="s">
        <v>69</v>
      </c>
      <c r="B14" s="9">
        <v>854</v>
      </c>
      <c r="C14" s="9">
        <v>85412</v>
      </c>
      <c r="D14" s="9">
        <v>2820</v>
      </c>
      <c r="E14" s="33" t="s">
        <v>255</v>
      </c>
      <c r="F14" s="33" t="s">
        <v>256</v>
      </c>
      <c r="G14" s="25">
        <v>10500</v>
      </c>
    </row>
    <row r="15" spans="1:7" s="1" customFormat="1" ht="66.75" customHeight="1">
      <c r="A15" s="43" t="s">
        <v>250</v>
      </c>
      <c r="B15" s="9">
        <v>854</v>
      </c>
      <c r="C15" s="9">
        <v>85412</v>
      </c>
      <c r="D15" s="9">
        <v>2820</v>
      </c>
      <c r="E15" s="33" t="s">
        <v>257</v>
      </c>
      <c r="F15" s="33" t="s">
        <v>258</v>
      </c>
      <c r="G15" s="25">
        <v>4000</v>
      </c>
    </row>
    <row r="16" spans="1:7" s="1" customFormat="1" ht="67.5" customHeight="1">
      <c r="A16" s="43" t="s">
        <v>71</v>
      </c>
      <c r="B16" s="9">
        <v>854</v>
      </c>
      <c r="C16" s="9">
        <v>85412</v>
      </c>
      <c r="D16" s="9">
        <v>2820</v>
      </c>
      <c r="E16" s="33" t="s">
        <v>259</v>
      </c>
      <c r="F16" s="33" t="s">
        <v>260</v>
      </c>
      <c r="G16" s="25">
        <v>10500</v>
      </c>
    </row>
    <row r="17" spans="1:7" s="17" customFormat="1" ht="82.5" customHeight="1">
      <c r="A17" s="43" t="s">
        <v>63</v>
      </c>
      <c r="B17" s="9">
        <v>921</v>
      </c>
      <c r="C17" s="9">
        <v>92105</v>
      </c>
      <c r="D17" s="9">
        <v>2820</v>
      </c>
      <c r="E17" s="33" t="s">
        <v>261</v>
      </c>
      <c r="F17" s="33" t="s">
        <v>262</v>
      </c>
      <c r="G17" s="25">
        <v>6500</v>
      </c>
    </row>
    <row r="18" spans="1:7" s="17" customFormat="1" ht="96.75" customHeight="1">
      <c r="A18" s="43" t="s">
        <v>73</v>
      </c>
      <c r="B18" s="9">
        <v>921</v>
      </c>
      <c r="C18" s="9">
        <v>92105</v>
      </c>
      <c r="D18" s="9">
        <v>2820</v>
      </c>
      <c r="E18" s="33" t="s">
        <v>263</v>
      </c>
      <c r="F18" s="33" t="s">
        <v>264</v>
      </c>
      <c r="G18" s="25">
        <v>7500</v>
      </c>
    </row>
    <row r="19" spans="1:7" s="17" customFormat="1" ht="94.5" customHeight="1">
      <c r="A19" s="43" t="s">
        <v>76</v>
      </c>
      <c r="B19" s="9">
        <v>921</v>
      </c>
      <c r="C19" s="9">
        <v>92105</v>
      </c>
      <c r="D19" s="9">
        <v>2820</v>
      </c>
      <c r="E19" s="33" t="s">
        <v>265</v>
      </c>
      <c r="F19" s="33" t="s">
        <v>266</v>
      </c>
      <c r="G19" s="25">
        <v>500</v>
      </c>
    </row>
    <row r="20" spans="1:7" s="17" customFormat="1" ht="92.25" customHeight="1">
      <c r="A20" s="43" t="s">
        <v>78</v>
      </c>
      <c r="B20" s="9">
        <v>921</v>
      </c>
      <c r="C20" s="9">
        <v>92105</v>
      </c>
      <c r="D20" s="9">
        <v>2820</v>
      </c>
      <c r="E20" s="33" t="s">
        <v>267</v>
      </c>
      <c r="F20" s="33" t="s">
        <v>268</v>
      </c>
      <c r="G20" s="25">
        <v>3000</v>
      </c>
    </row>
    <row r="21" spans="1:7" s="17" customFormat="1" ht="87.75" customHeight="1">
      <c r="A21" s="43" t="s">
        <v>83</v>
      </c>
      <c r="B21" s="9">
        <v>921</v>
      </c>
      <c r="C21" s="9">
        <v>92105</v>
      </c>
      <c r="D21" s="9">
        <v>2820</v>
      </c>
      <c r="E21" s="33" t="s">
        <v>269</v>
      </c>
      <c r="F21" s="33" t="s">
        <v>260</v>
      </c>
      <c r="G21" s="25">
        <v>2500</v>
      </c>
    </row>
    <row r="22" spans="1:7" ht="150" customHeight="1">
      <c r="A22" s="8" t="s">
        <v>96</v>
      </c>
      <c r="B22" s="9">
        <v>926</v>
      </c>
      <c r="C22" s="9">
        <v>92605</v>
      </c>
      <c r="D22" s="9">
        <v>2820</v>
      </c>
      <c r="E22" s="33" t="s">
        <v>270</v>
      </c>
      <c r="F22" s="33" t="s">
        <v>271</v>
      </c>
      <c r="G22" s="185">
        <v>3880</v>
      </c>
    </row>
    <row r="23" spans="1:7" ht="145.5" customHeight="1">
      <c r="A23" s="8" t="s">
        <v>239</v>
      </c>
      <c r="B23" s="9">
        <v>926</v>
      </c>
      <c r="C23" s="9">
        <v>92605</v>
      </c>
      <c r="D23" s="9">
        <v>2820</v>
      </c>
      <c r="E23" s="33" t="s">
        <v>272</v>
      </c>
      <c r="F23" s="33" t="s">
        <v>262</v>
      </c>
      <c r="G23" s="185">
        <v>3000</v>
      </c>
    </row>
    <row r="24" spans="1:7" ht="198" customHeight="1">
      <c r="A24" s="8" t="s">
        <v>240</v>
      </c>
      <c r="B24" s="9">
        <v>926</v>
      </c>
      <c r="C24" s="9">
        <v>92605</v>
      </c>
      <c r="D24" s="9">
        <v>2820</v>
      </c>
      <c r="E24" s="33" t="s">
        <v>273</v>
      </c>
      <c r="F24" s="33" t="s">
        <v>274</v>
      </c>
      <c r="G24" s="185">
        <v>9000</v>
      </c>
    </row>
    <row r="25" spans="1:7" ht="148.5" customHeight="1">
      <c r="A25" s="8" t="s">
        <v>248</v>
      </c>
      <c r="B25" s="9">
        <v>926</v>
      </c>
      <c r="C25" s="9">
        <v>92605</v>
      </c>
      <c r="D25" s="9">
        <v>2820</v>
      </c>
      <c r="E25" s="33" t="s">
        <v>275</v>
      </c>
      <c r="F25" s="33" t="s">
        <v>256</v>
      </c>
      <c r="G25" s="185">
        <v>1500</v>
      </c>
    </row>
    <row r="26" spans="1:7" ht="156.75" customHeight="1">
      <c r="A26" s="184" t="s">
        <v>251</v>
      </c>
      <c r="B26" s="9">
        <v>926</v>
      </c>
      <c r="C26" s="9">
        <v>92605</v>
      </c>
      <c r="D26" s="9">
        <v>2820</v>
      </c>
      <c r="E26" s="33" t="s">
        <v>276</v>
      </c>
      <c r="F26" s="33" t="s">
        <v>271</v>
      </c>
      <c r="G26" s="185">
        <v>2000</v>
      </c>
    </row>
    <row r="27" spans="1:7" ht="147" customHeight="1">
      <c r="A27" s="184" t="s">
        <v>252</v>
      </c>
      <c r="B27" s="9">
        <v>926</v>
      </c>
      <c r="C27" s="9">
        <v>92605</v>
      </c>
      <c r="D27" s="9">
        <v>2820</v>
      </c>
      <c r="E27" s="33" t="s">
        <v>277</v>
      </c>
      <c r="F27" s="33" t="s">
        <v>278</v>
      </c>
      <c r="G27" s="185">
        <v>120</v>
      </c>
    </row>
    <row r="28" spans="1:7" ht="141.75" customHeight="1">
      <c r="A28" s="184" t="s">
        <v>253</v>
      </c>
      <c r="B28" s="9">
        <v>926</v>
      </c>
      <c r="C28" s="9">
        <v>92605</v>
      </c>
      <c r="D28" s="9">
        <v>2820</v>
      </c>
      <c r="E28" s="33" t="s">
        <v>279</v>
      </c>
      <c r="F28" s="33" t="s">
        <v>256</v>
      </c>
      <c r="G28" s="185">
        <v>500</v>
      </c>
    </row>
    <row r="29" spans="1:7" ht="159.75" customHeight="1">
      <c r="A29" s="8" t="s">
        <v>281</v>
      </c>
      <c r="B29" s="9">
        <v>921</v>
      </c>
      <c r="C29" s="9">
        <v>92120</v>
      </c>
      <c r="D29" s="9">
        <v>2720</v>
      </c>
      <c r="E29" s="186" t="s">
        <v>283</v>
      </c>
      <c r="F29" s="33" t="s">
        <v>284</v>
      </c>
      <c r="G29" s="185">
        <v>30000</v>
      </c>
    </row>
    <row r="30" spans="1:7" s="23" customFormat="1" ht="26.25" customHeight="1">
      <c r="A30" s="269" t="s">
        <v>117</v>
      </c>
      <c r="B30" s="317"/>
      <c r="C30" s="317"/>
      <c r="D30" s="317"/>
      <c r="E30" s="270"/>
      <c r="F30" s="44"/>
      <c r="G30" s="32">
        <f>SUM(G6,G13)</f>
        <v>559234</v>
      </c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8
do uchwały  Nr XV/86/11
Rady Gminy  Skarżysko Kościelne 
z dnia 30 grudnia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2012-01-03T15:03:35Z</cp:lastPrinted>
  <dcterms:created xsi:type="dcterms:W3CDTF">1998-12-09T13:02:10Z</dcterms:created>
  <dcterms:modified xsi:type="dcterms:W3CDTF">2012-01-03T15:04:44Z</dcterms:modified>
  <cp:category/>
  <cp:version/>
  <cp:contentType/>
  <cp:contentStatus/>
</cp:coreProperties>
</file>