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  <sheet name="2" sheetId="2" r:id="rId2"/>
    <sheet name="3" sheetId="3" r:id="rId3"/>
    <sheet name="ZAŁ 1 " sheetId="4" r:id="rId4"/>
  </sheets>
  <definedNames>
    <definedName name="_xlnm.Print_Titles" localSheetId="3">'ZAŁ 1 '!$2:$8</definedName>
  </definedNames>
  <calcPr fullCalcOnLoad="1"/>
</workbook>
</file>

<file path=xl/sharedStrings.xml><?xml version="1.0" encoding="utf-8"?>
<sst xmlns="http://schemas.openxmlformats.org/spreadsheetml/2006/main" count="175" uniqueCount="93">
  <si>
    <t>1.</t>
  </si>
  <si>
    <t>2.</t>
  </si>
  <si>
    <t>w złotych</t>
  </si>
  <si>
    <t>Lp.</t>
  </si>
  <si>
    <t>3.</t>
  </si>
  <si>
    <t>4.</t>
  </si>
  <si>
    <t>5.</t>
  </si>
  <si>
    <t>6.</t>
  </si>
  <si>
    <t>7.</t>
  </si>
  <si>
    <t>8.</t>
  </si>
  <si>
    <t>9.</t>
  </si>
  <si>
    <t>Dział</t>
  </si>
  <si>
    <t>Rozdz.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</si>
  <si>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</si>
  <si>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</si>
  <si>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</si>
  <si>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</si>
  <si>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</si>
  <si>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</si>
  <si>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środki wymienione
w art. 5 ust. 1 pkt 2 i 3 u.f.p.</t>
  </si>
  <si>
    <t xml:space="preserve">A.      
B.
C.
D. </t>
  </si>
  <si>
    <t>Urząd Gminy</t>
  </si>
  <si>
    <t>Ogółem</t>
  </si>
  <si>
    <t>x</t>
  </si>
  <si>
    <t>Limity wydatków na wieloletnie programy inwestycyjne w latach 2008 - 2010</t>
  </si>
  <si>
    <t>Nazwa zadania inwestycyjnego
i okres realizacji
(w latach)</t>
  </si>
  <si>
    <t>wydatki poniesione do 31.12.2007 r.</t>
  </si>
  <si>
    <t>rok budżetowy 2008 (8+9+10+11)</t>
  </si>
  <si>
    <t>2009 r.</t>
  </si>
  <si>
    <t>2010 r.</t>
  </si>
  <si>
    <t>wydatki do poniesienia po 2010 roku</t>
  </si>
  <si>
    <t>dotacje i środki pochodzące z innych  źr.*</t>
  </si>
  <si>
    <t>Przebudowa drogi gminnej w miejscowości Skarżysko Kościelne - ulica Polna i dojazd do ulicy Południowej (lata 2008- 2010)</t>
  </si>
  <si>
    <t>Przebudowa drogi gminnej w miejscowości Kierz Niedźwiedzi- droga relacji Kierz Niedźwiedzi - Gąsawy Rządowe(lata 2008-2009)</t>
  </si>
  <si>
    <t>Przebudowa drogi gminnej w miejscowości Majków , ulica  Św. Anny (lata 2008-2010)</t>
  </si>
  <si>
    <t>Urząd Gminy- informatyzacja urzędu (lata 2008-2009)</t>
  </si>
  <si>
    <t>Rozbudowa Szkoły Podstawowej w Grzybowej Górze (lata  2006-2009)</t>
  </si>
  <si>
    <t>Urzad Gminy</t>
  </si>
  <si>
    <t>Termomodernizacja budynków oświatowych (lata 2008 -2010)</t>
  </si>
  <si>
    <t>Budowa Centrum Kulturalno - Oświatowego i Sportowego przy Szkole Podstawowej w Kierzu Niedźwiedzim (lata 2007 -2009)</t>
  </si>
  <si>
    <t>Przebudowa i rozbudowa budynku  SPZOZ w  Skarżysku Kościelnym (lata 2006- 2010)</t>
  </si>
  <si>
    <t>Rewitalizacja Gminy Skarżysko Kościelne (2008- 2010)</t>
  </si>
  <si>
    <t xml:space="preserve">Urzad Gminy </t>
  </si>
  <si>
    <t>Załącznik Nr 3</t>
  </si>
  <si>
    <t>Rady Gminy w Skarżysku Kościelnym</t>
  </si>
  <si>
    <t>Wydatki bieżące na programy i projekty realizowane ze środków pochodzących z budżetu Unii Europejskiej oraz innych źródeł zagranicznych, niepodlegających zwrotowi na 2008 rok</t>
  </si>
  <si>
    <t>w zł</t>
  </si>
  <si>
    <t>L.p.</t>
  </si>
  <si>
    <t>Projekt</t>
  </si>
  <si>
    <t>Okres realizacji zadania</t>
  </si>
  <si>
    <t>Rozdział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</si>
  <si>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</si>
  <si>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</si>
  <si>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</si>
  <si>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2009 - 20……</t>
  </si>
  <si>
    <t>źródło</t>
  </si>
  <si>
    <t>kwota</t>
  </si>
  <si>
    <t>2009 rok</t>
  </si>
  <si>
    <t>2010 rok</t>
  </si>
  <si>
    <t>po 2010 roku</t>
  </si>
  <si>
    <t xml:space="preserve">Program:    Sektorowy Program Operacyjny  Rozwój Zasobów Ludzkich 2004 - 2006 </t>
  </si>
  <si>
    <t>2007-2008</t>
  </si>
  <si>
    <t>Szkoły Podstawowe</t>
  </si>
  <si>
    <t>Wartość zadania:</t>
  </si>
  <si>
    <t>Priorytet:2 - Rozwój społeczeństwa opartego na wiedzy</t>
  </si>
  <si>
    <t>- środki z budżetu j.s.t.</t>
  </si>
  <si>
    <t>Działanie: 2.1- Zwiększenie dostępu do edukacji - promocja kształcenia przez całe życie</t>
  </si>
  <si>
    <t>- środki z budżetu krajowego</t>
  </si>
  <si>
    <t>Projekt: "Świętokrzyska Kuźnia Pomysłów"</t>
  </si>
  <si>
    <t>- środki z UE oraz innych źródeł zagranicznych</t>
  </si>
  <si>
    <t xml:space="preserve">Program:   Program Narodów Zjednoczonych ds.. Rozwoju "UNDP"- Rzeczpospolita Internetowa </t>
  </si>
  <si>
    <t>Projekt: "Świętokrzyskie sercu bliskie"</t>
  </si>
  <si>
    <t>Ogółem wydatki bieżące</t>
  </si>
  <si>
    <t>Załącznik Nr 2</t>
  </si>
  <si>
    <t>Wydatki na programy i projekty realizowane ze środków pochodzących z budżetu Unii Europejskiej oraz innych źródeł zagranicznych, niepodlegających zwrotowi na 2008 rok</t>
  </si>
  <si>
    <t>Źródła finansowania</t>
  </si>
  <si>
    <t>Planowane wydatki budżetowe na realizację zadań programu w latach 2009 - 2010</t>
  </si>
  <si>
    <t>Razem 2009 - 2010</t>
  </si>
  <si>
    <t>I</t>
  </si>
  <si>
    <t>II</t>
  </si>
  <si>
    <t>Ogółem wydatki majątkowe</t>
  </si>
  <si>
    <t xml:space="preserve">Ogółem wydatki </t>
  </si>
  <si>
    <t>Załącznik Nr 4</t>
  </si>
  <si>
    <t>do uchwały Nr  XXII/113/08</t>
  </si>
  <si>
    <t xml:space="preserve">z dnia 23 października 2008 r. </t>
  </si>
  <si>
    <t>do uchwały Nr XXII/113/08</t>
  </si>
  <si>
    <t>Wydatki majątkowe na programy i projekty realizowane ze środków pochodzących z budżetu Unii Europejskiej oraz innych źródeł zagranicznych, niepodlegających zwrotowi na 2008 rok</t>
  </si>
  <si>
    <t xml:space="preserve">Program:   Program Operacyjny Kapitał Ludzki </t>
  </si>
  <si>
    <t>Projekt: "Od marginalizacji do aktywizacji - eliminowanie wykluczenia społecznego  w Gminie Skarżysko Kościelne"</t>
  </si>
  <si>
    <t>GOPS</t>
  </si>
  <si>
    <t>2008-2013</t>
  </si>
  <si>
    <t>Priorytet VII:  Promocja integracji społecznej</t>
  </si>
  <si>
    <t>Działanie 7.1 Rozwój i upowrzechnianie aktywnej integracji, Poddziałanie 7.1.1. Rozwój i upowrzechnianie aktywnej integracji przez ośrodki pomocy społecznej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</si>
</sst>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imes New Roman CE"/>
      <family val="1"/>
    </font>
    <font>
      <sz val="8"/>
      <name val="Times New Roman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wrapText="1"/>
    </xf>
    <xf numFmtId="0" fontId="24" fillId="0" borderId="12" xfId="0" applyFont="1" applyBorder="1" applyAlignment="1" quotePrefix="1">
      <alignment/>
    </xf>
    <xf numFmtId="3" fontId="26" fillId="0" borderId="12" xfId="0" applyNumberFormat="1" applyFont="1" applyBorder="1" applyAlignment="1">
      <alignment/>
    </xf>
    <xf numFmtId="0" fontId="24" fillId="0" borderId="12" xfId="0" applyFont="1" applyBorder="1" applyAlignment="1" quotePrefix="1">
      <alignment wrapText="1"/>
    </xf>
    <xf numFmtId="0" fontId="26" fillId="0" borderId="13" xfId="0" applyFont="1" applyBorder="1" applyAlignment="1">
      <alignment/>
    </xf>
    <xf numFmtId="3" fontId="26" fillId="0" borderId="13" xfId="0" applyNumberFormat="1" applyFont="1" applyBorder="1" applyAlignment="1">
      <alignment/>
    </xf>
    <xf numFmtId="3" fontId="26" fillId="0" borderId="0" xfId="0" applyNumberFormat="1" applyFont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 quotePrefix="1">
      <alignment/>
    </xf>
    <xf numFmtId="0" fontId="26" fillId="0" borderId="13" xfId="0" applyFont="1" applyBorder="1" applyAlignment="1" quotePrefix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wrapText="1"/>
    </xf>
    <xf numFmtId="3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 quotePrefix="1">
      <alignment wrapText="1"/>
    </xf>
    <xf numFmtId="0" fontId="25" fillId="0" borderId="13" xfId="0" applyFont="1" applyBorder="1" applyAlignment="1">
      <alignment/>
    </xf>
    <xf numFmtId="0" fontId="28" fillId="0" borderId="13" xfId="0" applyFont="1" applyBorder="1" applyAlignment="1" quotePrefix="1">
      <alignment wrapText="1"/>
    </xf>
    <xf numFmtId="0" fontId="25" fillId="0" borderId="13" xfId="0" applyFont="1" applyBorder="1" applyAlignment="1">
      <alignment wrapText="1"/>
    </xf>
    <xf numFmtId="4" fontId="24" fillId="0" borderId="0" xfId="0" applyNumberFormat="1" applyFont="1" applyAlignment="1">
      <alignment/>
    </xf>
    <xf numFmtId="4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/>
    </xf>
    <xf numFmtId="4" fontId="24" fillId="0" borderId="10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6" fillId="0" borderId="13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 vertical="center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1" xfId="0" applyNumberFormat="1" applyFont="1" applyFill="1" applyBorder="1" applyAlignment="1">
      <alignment horizontal="center" vertical="center" wrapText="1"/>
    </xf>
    <xf numFmtId="3" fontId="21" fillId="20" borderId="12" xfId="0" applyNumberFormat="1" applyFont="1" applyFill="1" applyBorder="1" applyAlignment="1">
      <alignment horizontal="center" vertical="center" wrapText="1"/>
    </xf>
    <xf numFmtId="3" fontId="21" fillId="20" borderId="13" xfId="0" applyNumberFormat="1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workbookViewId="0" topLeftCell="C1">
      <selection activeCell="B14" sqref="B14:B15"/>
    </sheetView>
  </sheetViews>
  <sheetFormatPr defaultColWidth="9.00390625" defaultRowHeight="12.75"/>
  <cols>
    <col min="1" max="1" width="4.625" style="19" customWidth="1"/>
    <col min="2" max="2" width="35.375" style="22" customWidth="1"/>
    <col min="3" max="3" width="9.125" style="19" customWidth="1"/>
    <col min="4" max="4" width="10.375" style="22" customWidth="1"/>
    <col min="5" max="6" width="9.125" style="19" customWidth="1"/>
    <col min="7" max="7" width="29.875" style="19" customWidth="1"/>
    <col min="8" max="8" width="9.125" style="50" customWidth="1"/>
    <col min="9" max="10" width="9.875" style="50" customWidth="1"/>
    <col min="11" max="16384" width="9.125" style="19" customWidth="1"/>
  </cols>
  <sheetData>
    <row r="2" spans="2:10" s="16" customFormat="1" ht="12">
      <c r="B2" s="17"/>
      <c r="D2" s="17"/>
      <c r="H2" s="48"/>
      <c r="I2" s="48"/>
      <c r="J2" s="48" t="s">
        <v>82</v>
      </c>
    </row>
    <row r="3" spans="2:10" s="16" customFormat="1" ht="12">
      <c r="B3" s="17"/>
      <c r="D3" s="17"/>
      <c r="H3" s="48"/>
      <c r="I3" s="48"/>
      <c r="J3" s="48" t="s">
        <v>83</v>
      </c>
    </row>
    <row r="4" spans="2:10" s="16" customFormat="1" ht="12">
      <c r="B4" s="17"/>
      <c r="D4" s="17"/>
      <c r="H4" s="48"/>
      <c r="I4" s="48"/>
      <c r="J4" s="48" t="s">
        <v>44</v>
      </c>
    </row>
    <row r="5" spans="2:10" s="16" customFormat="1" ht="12">
      <c r="B5" s="17"/>
      <c r="D5" s="17"/>
      <c r="H5" s="48"/>
      <c r="I5" s="48"/>
      <c r="J5" s="48" t="s">
        <v>84</v>
      </c>
    </row>
    <row r="6" spans="2:10" s="16" customFormat="1" ht="12">
      <c r="B6" s="17"/>
      <c r="D6" s="17"/>
      <c r="H6" s="48"/>
      <c r="I6" s="48"/>
      <c r="J6" s="48"/>
    </row>
    <row r="8" spans="1:13" ht="12.75">
      <c r="A8" s="60" t="s">
        <v>86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2.75">
      <c r="A9" s="20"/>
      <c r="B9" s="20"/>
      <c r="C9" s="20"/>
      <c r="D9" s="20"/>
      <c r="E9" s="20"/>
      <c r="F9" s="20"/>
      <c r="G9" s="20"/>
      <c r="H9" s="49"/>
      <c r="I9" s="49"/>
      <c r="J9" s="49"/>
      <c r="K9" s="20"/>
      <c r="L9" s="20"/>
      <c r="M9" s="20"/>
    </row>
    <row r="10" ht="12.75">
      <c r="M10" s="24" t="s">
        <v>46</v>
      </c>
    </row>
    <row r="11" spans="1:13" ht="48" customHeight="1">
      <c r="A11" s="59" t="s">
        <v>47</v>
      </c>
      <c r="B11" s="59" t="s">
        <v>48</v>
      </c>
      <c r="C11" s="59" t="s">
        <v>49</v>
      </c>
      <c r="D11" s="61" t="s">
        <v>15</v>
      </c>
      <c r="E11" s="59" t="s">
        <v>11</v>
      </c>
      <c r="F11" s="61" t="s">
        <v>50</v>
      </c>
      <c r="G11" s="59" t="s">
        <v>51</v>
      </c>
      <c r="H11" s="59"/>
      <c r="I11" s="63" t="s">
        <v>52</v>
      </c>
      <c r="J11" s="58" t="s">
        <v>53</v>
      </c>
      <c r="K11" s="59" t="s">
        <v>54</v>
      </c>
      <c r="L11" s="59"/>
      <c r="M11" s="59"/>
    </row>
    <row r="12" spans="1:13" ht="24">
      <c r="A12" s="59"/>
      <c r="B12" s="59"/>
      <c r="C12" s="59"/>
      <c r="D12" s="62"/>
      <c r="E12" s="59"/>
      <c r="F12" s="62"/>
      <c r="G12" s="25" t="s">
        <v>55</v>
      </c>
      <c r="H12" s="51" t="s">
        <v>56</v>
      </c>
      <c r="I12" s="64"/>
      <c r="J12" s="58"/>
      <c r="K12" s="25" t="s">
        <v>57</v>
      </c>
      <c r="L12" s="25" t="s">
        <v>58</v>
      </c>
      <c r="M12" s="25" t="s">
        <v>59</v>
      </c>
    </row>
    <row r="13" spans="1:13" ht="25.5">
      <c r="A13" s="27" t="s">
        <v>0</v>
      </c>
      <c r="B13" s="28" t="s">
        <v>87</v>
      </c>
      <c r="C13" s="27" t="s">
        <v>90</v>
      </c>
      <c r="D13" s="28" t="s">
        <v>89</v>
      </c>
      <c r="E13" s="27">
        <v>853</v>
      </c>
      <c r="F13" s="27">
        <v>85395</v>
      </c>
      <c r="G13" s="27" t="s">
        <v>63</v>
      </c>
      <c r="H13" s="54">
        <v>16772</v>
      </c>
      <c r="I13" s="54">
        <v>0</v>
      </c>
      <c r="J13" s="54">
        <v>16772</v>
      </c>
      <c r="K13" s="27"/>
      <c r="L13" s="27"/>
      <c r="M13" s="27"/>
    </row>
    <row r="14" spans="1:13" ht="12.75">
      <c r="A14" s="29"/>
      <c r="B14" s="30" t="s">
        <v>91</v>
      </c>
      <c r="C14" s="29"/>
      <c r="D14" s="30"/>
      <c r="E14" s="29"/>
      <c r="F14" s="29"/>
      <c r="G14" s="31" t="s">
        <v>65</v>
      </c>
      <c r="H14" s="52"/>
      <c r="I14" s="52"/>
      <c r="J14" s="52"/>
      <c r="K14" s="29"/>
      <c r="L14" s="29"/>
      <c r="M14" s="29"/>
    </row>
    <row r="15" spans="1:13" ht="51">
      <c r="A15" s="29"/>
      <c r="B15" s="30" t="s">
        <v>92</v>
      </c>
      <c r="C15" s="29"/>
      <c r="D15" s="30"/>
      <c r="E15" s="29"/>
      <c r="F15" s="29"/>
      <c r="G15" s="31" t="s">
        <v>67</v>
      </c>
      <c r="H15" s="52">
        <v>764</v>
      </c>
      <c r="I15" s="52"/>
      <c r="J15" s="52">
        <v>764</v>
      </c>
      <c r="K15" s="29"/>
      <c r="L15" s="29"/>
      <c r="M15" s="29"/>
    </row>
    <row r="16" spans="1:13" ht="38.25">
      <c r="A16" s="29"/>
      <c r="B16" s="30" t="s">
        <v>88</v>
      </c>
      <c r="C16" s="29"/>
      <c r="D16" s="30"/>
      <c r="E16" s="29"/>
      <c r="F16" s="29"/>
      <c r="G16" s="33" t="s">
        <v>69</v>
      </c>
      <c r="H16" s="52">
        <v>16008</v>
      </c>
      <c r="I16" s="52">
        <v>0</v>
      </c>
      <c r="J16" s="52">
        <v>16008</v>
      </c>
      <c r="K16" s="29"/>
      <c r="L16" s="29"/>
      <c r="M16" s="29"/>
    </row>
    <row r="17" spans="1:13" ht="12.75">
      <c r="A17" s="29"/>
      <c r="B17" s="30"/>
      <c r="C17" s="29"/>
      <c r="D17" s="30"/>
      <c r="E17" s="29"/>
      <c r="F17" s="29"/>
      <c r="G17" s="29"/>
      <c r="H17" s="52"/>
      <c r="I17" s="52"/>
      <c r="J17" s="52"/>
      <c r="K17" s="29"/>
      <c r="L17" s="29"/>
      <c r="M17" s="29"/>
    </row>
    <row r="18" spans="1:13" ht="12.75">
      <c r="A18" s="29"/>
      <c r="B18" s="30"/>
      <c r="C18" s="29"/>
      <c r="D18" s="30"/>
      <c r="E18" s="29"/>
      <c r="F18" s="29"/>
      <c r="G18" s="29"/>
      <c r="H18" s="52"/>
      <c r="I18" s="52"/>
      <c r="J18" s="52"/>
      <c r="K18" s="29"/>
      <c r="L18" s="29"/>
      <c r="M18" s="29"/>
    </row>
    <row r="19" spans="1:13" s="43" customFormat="1" ht="12.75">
      <c r="A19" s="40"/>
      <c r="B19" s="41" t="s">
        <v>80</v>
      </c>
      <c r="C19" s="40"/>
      <c r="D19" s="41"/>
      <c r="E19" s="40"/>
      <c r="F19" s="40"/>
      <c r="G19" s="40"/>
      <c r="H19" s="53">
        <f aca="true" t="shared" si="0" ref="H19:J20">SUM(H13)</f>
        <v>16772</v>
      </c>
      <c r="I19" s="53">
        <f t="shared" si="0"/>
        <v>0</v>
      </c>
      <c r="J19" s="53">
        <f t="shared" si="0"/>
        <v>16772</v>
      </c>
      <c r="K19" s="40"/>
      <c r="L19" s="40"/>
      <c r="M19" s="40"/>
    </row>
    <row r="20" spans="1:13" s="43" customFormat="1" ht="12.75">
      <c r="A20" s="40"/>
      <c r="B20" s="44" t="s">
        <v>65</v>
      </c>
      <c r="C20" s="40"/>
      <c r="D20" s="41"/>
      <c r="E20" s="40"/>
      <c r="F20" s="40"/>
      <c r="G20" s="40"/>
      <c r="H20" s="53">
        <f t="shared" si="0"/>
        <v>0</v>
      </c>
      <c r="I20" s="53">
        <f t="shared" si="0"/>
        <v>0</v>
      </c>
      <c r="J20" s="53">
        <f t="shared" si="0"/>
        <v>0</v>
      </c>
      <c r="K20" s="40"/>
      <c r="L20" s="40"/>
      <c r="M20" s="40"/>
    </row>
    <row r="21" spans="1:13" s="43" customFormat="1" ht="12.75">
      <c r="A21" s="40"/>
      <c r="B21" s="44" t="s">
        <v>67</v>
      </c>
      <c r="C21" s="40"/>
      <c r="D21" s="41"/>
      <c r="E21" s="40"/>
      <c r="F21" s="40"/>
      <c r="G21" s="40"/>
      <c r="H21" s="53">
        <f aca="true" t="shared" si="1" ref="H21:J22">SUM(H15)</f>
        <v>764</v>
      </c>
      <c r="I21" s="53">
        <f t="shared" si="1"/>
        <v>0</v>
      </c>
      <c r="J21" s="53">
        <f t="shared" si="1"/>
        <v>764</v>
      </c>
      <c r="K21" s="40"/>
      <c r="L21" s="40"/>
      <c r="M21" s="40"/>
    </row>
    <row r="22" spans="1:13" s="43" customFormat="1" ht="28.5" customHeight="1">
      <c r="A22" s="45"/>
      <c r="B22" s="46" t="s">
        <v>69</v>
      </c>
      <c r="C22" s="45"/>
      <c r="D22" s="47"/>
      <c r="E22" s="45"/>
      <c r="F22" s="45"/>
      <c r="G22" s="45"/>
      <c r="H22" s="57">
        <f t="shared" si="1"/>
        <v>16008</v>
      </c>
      <c r="I22" s="57">
        <f t="shared" si="1"/>
        <v>0</v>
      </c>
      <c r="J22" s="57">
        <f t="shared" si="1"/>
        <v>16008</v>
      </c>
      <c r="K22" s="45"/>
      <c r="L22" s="45"/>
      <c r="M22" s="45"/>
    </row>
  </sheetData>
  <sheetProtection/>
  <mergeCells count="11"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workbookViewId="0" topLeftCell="A1">
      <selection activeCell="C5" sqref="C5"/>
    </sheetView>
  </sheetViews>
  <sheetFormatPr defaultColWidth="9.00390625" defaultRowHeight="12.75"/>
  <cols>
    <col min="1" max="1" width="4.625" style="19" customWidth="1"/>
    <col min="2" max="2" width="43.25390625" style="19" customWidth="1"/>
    <col min="3" max="3" width="9.875" style="50" customWidth="1"/>
    <col min="4" max="6" width="9.125" style="23" customWidth="1"/>
    <col min="7" max="16384" width="9.125" style="19" customWidth="1"/>
  </cols>
  <sheetData>
    <row r="2" spans="3:6" s="16" customFormat="1" ht="12">
      <c r="C2" s="48" t="s">
        <v>73</v>
      </c>
      <c r="D2" s="18"/>
      <c r="E2" s="18"/>
      <c r="F2" s="18"/>
    </row>
    <row r="3" spans="3:6" s="16" customFormat="1" ht="12">
      <c r="C3" s="48" t="s">
        <v>85</v>
      </c>
      <c r="D3" s="18"/>
      <c r="E3" s="18"/>
      <c r="F3" s="18"/>
    </row>
    <row r="4" spans="3:6" s="16" customFormat="1" ht="12">
      <c r="C4" s="48" t="s">
        <v>44</v>
      </c>
      <c r="D4" s="18"/>
      <c r="E4" s="18"/>
      <c r="F4" s="18"/>
    </row>
    <row r="5" spans="3:6" s="16" customFormat="1" ht="12">
      <c r="C5" s="48" t="s">
        <v>84</v>
      </c>
      <c r="D5" s="18"/>
      <c r="E5" s="18"/>
      <c r="F5" s="18"/>
    </row>
    <row r="6" ht="15.75">
      <c r="C6" s="55"/>
    </row>
    <row r="8" spans="1:6" ht="25.5" customHeight="1">
      <c r="A8" s="66" t="s">
        <v>74</v>
      </c>
      <c r="B8" s="66"/>
      <c r="C8" s="66"/>
      <c r="D8" s="66"/>
      <c r="E8" s="66"/>
      <c r="F8" s="66"/>
    </row>
    <row r="9" spans="1:6" ht="25.5" customHeight="1">
      <c r="A9" s="20"/>
      <c r="B9" s="20"/>
      <c r="C9" s="49"/>
      <c r="D9" s="21"/>
      <c r="E9" s="21"/>
      <c r="F9" s="21"/>
    </row>
    <row r="10" ht="12.75">
      <c r="F10" s="36" t="s">
        <v>46</v>
      </c>
    </row>
    <row r="11" spans="1:6" ht="35.25" customHeight="1">
      <c r="A11" s="59" t="s">
        <v>47</v>
      </c>
      <c r="B11" s="59" t="s">
        <v>75</v>
      </c>
      <c r="C11" s="58" t="s">
        <v>53</v>
      </c>
      <c r="D11" s="65" t="s">
        <v>76</v>
      </c>
      <c r="E11" s="65"/>
      <c r="F11" s="65"/>
    </row>
    <row r="12" spans="1:6" ht="27.75" customHeight="1">
      <c r="A12" s="59"/>
      <c r="B12" s="59"/>
      <c r="C12" s="58"/>
      <c r="D12" s="26" t="s">
        <v>57</v>
      </c>
      <c r="E12" s="26" t="s">
        <v>58</v>
      </c>
      <c r="F12" s="26" t="s">
        <v>77</v>
      </c>
    </row>
    <row r="13" spans="1:6" ht="12.75">
      <c r="A13" s="37" t="s">
        <v>78</v>
      </c>
      <c r="B13" s="29" t="s">
        <v>72</v>
      </c>
      <c r="C13" s="53">
        <f>SUM(C14:C16)</f>
        <v>183908.99</v>
      </c>
      <c r="D13" s="42"/>
      <c r="E13" s="42"/>
      <c r="F13" s="42"/>
    </row>
    <row r="14" spans="1:6" ht="12.75">
      <c r="A14" s="29"/>
      <c r="B14" s="38" t="s">
        <v>65</v>
      </c>
      <c r="C14" s="52">
        <v>13760</v>
      </c>
      <c r="D14" s="32"/>
      <c r="E14" s="32"/>
      <c r="F14" s="32"/>
    </row>
    <row r="15" spans="1:6" ht="12.75">
      <c r="A15" s="29"/>
      <c r="B15" s="38" t="s">
        <v>67</v>
      </c>
      <c r="C15" s="52">
        <v>21576.99</v>
      </c>
      <c r="D15" s="32"/>
      <c r="E15" s="32"/>
      <c r="F15" s="32"/>
    </row>
    <row r="16" spans="1:6" ht="12.75">
      <c r="A16" s="34"/>
      <c r="B16" s="39" t="s">
        <v>69</v>
      </c>
      <c r="C16" s="56">
        <v>148572</v>
      </c>
      <c r="D16" s="35"/>
      <c r="E16" s="35"/>
      <c r="F16" s="35"/>
    </row>
    <row r="17" spans="1:6" ht="12.75">
      <c r="A17" s="37" t="s">
        <v>79</v>
      </c>
      <c r="B17" s="29" t="s">
        <v>80</v>
      </c>
      <c r="C17" s="53">
        <f>SUM(C18:C20)</f>
        <v>16772</v>
      </c>
      <c r="D17" s="42"/>
      <c r="E17" s="42"/>
      <c r="F17" s="42"/>
    </row>
    <row r="18" spans="1:6" ht="12.75">
      <c r="A18" s="29"/>
      <c r="B18" s="38" t="s">
        <v>65</v>
      </c>
      <c r="C18" s="52"/>
      <c r="D18" s="32"/>
      <c r="E18" s="32"/>
      <c r="F18" s="32"/>
    </row>
    <row r="19" spans="1:6" ht="12.75">
      <c r="A19" s="29"/>
      <c r="B19" s="38" t="s">
        <v>67</v>
      </c>
      <c r="C19" s="52">
        <v>764</v>
      </c>
      <c r="D19" s="32"/>
      <c r="E19" s="32"/>
      <c r="F19" s="32"/>
    </row>
    <row r="20" spans="1:6" ht="12.75">
      <c r="A20" s="34"/>
      <c r="B20" s="39" t="s">
        <v>69</v>
      </c>
      <c r="C20" s="56">
        <v>16008</v>
      </c>
      <c r="D20" s="35"/>
      <c r="E20" s="35"/>
      <c r="F20" s="35"/>
    </row>
    <row r="21" spans="1:6" ht="12.75">
      <c r="A21" s="37"/>
      <c r="B21" s="29" t="s">
        <v>81</v>
      </c>
      <c r="C21" s="53">
        <f>SUM(C13,C17)</f>
        <v>200680.99</v>
      </c>
      <c r="D21" s="42"/>
      <c r="E21" s="42"/>
      <c r="F21" s="42"/>
    </row>
    <row r="22" spans="1:6" ht="12.75">
      <c r="A22" s="29"/>
      <c r="B22" s="38" t="s">
        <v>65</v>
      </c>
      <c r="C22" s="53">
        <f>SUM(C14,C18)</f>
        <v>13760</v>
      </c>
      <c r="D22" s="32"/>
      <c r="E22" s="32"/>
      <c r="F22" s="32"/>
    </row>
    <row r="23" spans="1:6" ht="12.75">
      <c r="A23" s="29"/>
      <c r="B23" s="38" t="s">
        <v>67</v>
      </c>
      <c r="C23" s="53">
        <f>SUM(C15,C19)</f>
        <v>22340.99</v>
      </c>
      <c r="D23" s="32"/>
      <c r="E23" s="32"/>
      <c r="F23" s="32"/>
    </row>
    <row r="24" spans="1:6" ht="12.75">
      <c r="A24" s="34"/>
      <c r="B24" s="39" t="s">
        <v>69</v>
      </c>
      <c r="C24" s="57">
        <f>SUM(C16,C20)</f>
        <v>164580</v>
      </c>
      <c r="D24" s="35"/>
      <c r="E24" s="35"/>
      <c r="F24" s="35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workbookViewId="0" topLeftCell="C1">
      <selection activeCell="B23" sqref="B23:B24"/>
    </sheetView>
  </sheetViews>
  <sheetFormatPr defaultColWidth="9.00390625" defaultRowHeight="12.75"/>
  <cols>
    <col min="1" max="1" width="4.625" style="19" customWidth="1"/>
    <col min="2" max="2" width="35.375" style="22" customWidth="1"/>
    <col min="3" max="3" width="9.125" style="19" customWidth="1"/>
    <col min="4" max="4" width="10.375" style="22" customWidth="1"/>
    <col min="5" max="6" width="9.125" style="19" customWidth="1"/>
    <col min="7" max="7" width="29.875" style="19" customWidth="1"/>
    <col min="8" max="8" width="9.875" style="50" bestFit="1" customWidth="1"/>
    <col min="9" max="10" width="9.875" style="50" customWidth="1"/>
    <col min="11" max="16384" width="9.125" style="19" customWidth="1"/>
  </cols>
  <sheetData>
    <row r="2" spans="2:10" s="16" customFormat="1" ht="12">
      <c r="B2" s="17"/>
      <c r="D2" s="17"/>
      <c r="H2" s="48"/>
      <c r="I2" s="48"/>
      <c r="J2" s="48" t="s">
        <v>43</v>
      </c>
    </row>
    <row r="3" spans="2:10" s="16" customFormat="1" ht="12">
      <c r="B3" s="17"/>
      <c r="D3" s="17"/>
      <c r="H3" s="48"/>
      <c r="I3" s="48"/>
      <c r="J3" s="48" t="s">
        <v>83</v>
      </c>
    </row>
    <row r="4" spans="2:10" s="16" customFormat="1" ht="12">
      <c r="B4" s="17"/>
      <c r="D4" s="17"/>
      <c r="H4" s="48"/>
      <c r="I4" s="48"/>
      <c r="J4" s="48" t="s">
        <v>44</v>
      </c>
    </row>
    <row r="5" spans="2:10" s="16" customFormat="1" ht="12">
      <c r="B5" s="17"/>
      <c r="D5" s="17"/>
      <c r="H5" s="48"/>
      <c r="I5" s="48"/>
      <c r="J5" s="48" t="s">
        <v>84</v>
      </c>
    </row>
    <row r="6" spans="2:10" s="16" customFormat="1" ht="12">
      <c r="B6" s="17"/>
      <c r="D6" s="17"/>
      <c r="H6" s="48"/>
      <c r="I6" s="48"/>
      <c r="J6" s="48"/>
    </row>
    <row r="8" spans="1:13" ht="12.75">
      <c r="A8" s="60" t="s">
        <v>45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2.75">
      <c r="A9" s="20"/>
      <c r="B9" s="20"/>
      <c r="C9" s="20"/>
      <c r="D9" s="20"/>
      <c r="E9" s="20"/>
      <c r="F9" s="20"/>
      <c r="G9" s="20"/>
      <c r="H9" s="49"/>
      <c r="I9" s="49"/>
      <c r="J9" s="49"/>
      <c r="K9" s="20"/>
      <c r="L9" s="20"/>
      <c r="M9" s="20"/>
    </row>
    <row r="10" ht="12.75">
      <c r="M10" s="24" t="s">
        <v>46</v>
      </c>
    </row>
    <row r="11" spans="1:13" ht="48" customHeight="1">
      <c r="A11" s="59" t="s">
        <v>47</v>
      </c>
      <c r="B11" s="59" t="s">
        <v>48</v>
      </c>
      <c r="C11" s="59" t="s">
        <v>49</v>
      </c>
      <c r="D11" s="61" t="s">
        <v>15</v>
      </c>
      <c r="E11" s="59" t="s">
        <v>11</v>
      </c>
      <c r="F11" s="61" t="s">
        <v>50</v>
      </c>
      <c r="G11" s="59" t="s">
        <v>51</v>
      </c>
      <c r="H11" s="59"/>
      <c r="I11" s="63" t="s">
        <v>52</v>
      </c>
      <c r="J11" s="58" t="s">
        <v>53</v>
      </c>
      <c r="K11" s="59" t="s">
        <v>54</v>
      </c>
      <c r="L11" s="59"/>
      <c r="M11" s="59"/>
    </row>
    <row r="12" spans="1:13" ht="24">
      <c r="A12" s="59"/>
      <c r="B12" s="59"/>
      <c r="C12" s="59"/>
      <c r="D12" s="62"/>
      <c r="E12" s="59"/>
      <c r="F12" s="62"/>
      <c r="G12" s="25" t="s">
        <v>55</v>
      </c>
      <c r="H12" s="51" t="s">
        <v>56</v>
      </c>
      <c r="I12" s="64"/>
      <c r="J12" s="58"/>
      <c r="K12" s="25" t="s">
        <v>57</v>
      </c>
      <c r="L12" s="25" t="s">
        <v>58</v>
      </c>
      <c r="M12" s="25" t="s">
        <v>59</v>
      </c>
    </row>
    <row r="13" spans="1:13" ht="38.25">
      <c r="A13" s="27" t="s">
        <v>0</v>
      </c>
      <c r="B13" s="28" t="s">
        <v>60</v>
      </c>
      <c r="C13" s="27" t="s">
        <v>61</v>
      </c>
      <c r="D13" s="28" t="s">
        <v>62</v>
      </c>
      <c r="E13" s="27">
        <v>801</v>
      </c>
      <c r="F13" s="27">
        <v>80101</v>
      </c>
      <c r="G13" s="27" t="s">
        <v>63</v>
      </c>
      <c r="H13" s="54">
        <f>SUM(H14:H16)</f>
        <v>120000</v>
      </c>
      <c r="I13" s="54">
        <f>SUM(I14:I16)</f>
        <v>51019</v>
      </c>
      <c r="J13" s="54">
        <f>SUM(J14:J16)</f>
        <v>68981</v>
      </c>
      <c r="K13" s="27"/>
      <c r="L13" s="27"/>
      <c r="M13" s="27"/>
    </row>
    <row r="14" spans="1:13" ht="25.5">
      <c r="A14" s="29"/>
      <c r="B14" s="30" t="s">
        <v>64</v>
      </c>
      <c r="C14" s="29"/>
      <c r="D14" s="30"/>
      <c r="E14" s="29"/>
      <c r="F14" s="29"/>
      <c r="G14" s="31" t="s">
        <v>65</v>
      </c>
      <c r="H14" s="52"/>
      <c r="I14" s="52"/>
      <c r="J14" s="52"/>
      <c r="K14" s="29"/>
      <c r="L14" s="29"/>
      <c r="M14" s="29"/>
    </row>
    <row r="15" spans="1:13" ht="38.25">
      <c r="A15" s="29"/>
      <c r="B15" s="30" t="s">
        <v>66</v>
      </c>
      <c r="C15" s="29"/>
      <c r="D15" s="30"/>
      <c r="E15" s="29"/>
      <c r="F15" s="29"/>
      <c r="G15" s="31" t="s">
        <v>67</v>
      </c>
      <c r="H15" s="52">
        <v>30000</v>
      </c>
      <c r="I15" s="52">
        <v>12755</v>
      </c>
      <c r="J15" s="52">
        <v>17245</v>
      </c>
      <c r="K15" s="29"/>
      <c r="L15" s="29"/>
      <c r="M15" s="29"/>
    </row>
    <row r="16" spans="1:13" ht="24">
      <c r="A16" s="29"/>
      <c r="B16" s="30" t="s">
        <v>68</v>
      </c>
      <c r="C16" s="29"/>
      <c r="D16" s="30"/>
      <c r="E16" s="29"/>
      <c r="F16" s="29"/>
      <c r="G16" s="33" t="s">
        <v>69</v>
      </c>
      <c r="H16" s="52">
        <v>90000</v>
      </c>
      <c r="I16" s="52">
        <v>38264</v>
      </c>
      <c r="J16" s="52">
        <v>51736</v>
      </c>
      <c r="K16" s="29"/>
      <c r="L16" s="29"/>
      <c r="M16" s="29"/>
    </row>
    <row r="17" spans="1:13" ht="38.25">
      <c r="A17" s="27" t="s">
        <v>1</v>
      </c>
      <c r="B17" s="28" t="s">
        <v>70</v>
      </c>
      <c r="C17" s="27" t="s">
        <v>61</v>
      </c>
      <c r="D17" s="28" t="s">
        <v>62</v>
      </c>
      <c r="E17" s="27">
        <v>801</v>
      </c>
      <c r="F17" s="27">
        <v>80101</v>
      </c>
      <c r="G17" s="27" t="s">
        <v>63</v>
      </c>
      <c r="H17" s="54">
        <f>SUM(H18:H20)</f>
        <v>14986</v>
      </c>
      <c r="I17" s="54">
        <f>SUM(I18:I20)</f>
        <v>8991</v>
      </c>
      <c r="J17" s="54">
        <f>SUM(J18:J20)</f>
        <v>5995</v>
      </c>
      <c r="K17" s="27"/>
      <c r="L17" s="27"/>
      <c r="M17" s="27"/>
    </row>
    <row r="18" spans="1:13" ht="12.75">
      <c r="A18" s="29"/>
      <c r="B18" s="30"/>
      <c r="C18" s="29"/>
      <c r="D18" s="30"/>
      <c r="E18" s="29"/>
      <c r="F18" s="29"/>
      <c r="G18" s="31" t="s">
        <v>65</v>
      </c>
      <c r="H18" s="52"/>
      <c r="I18" s="52"/>
      <c r="J18" s="52"/>
      <c r="K18" s="29"/>
      <c r="L18" s="29"/>
      <c r="M18" s="29"/>
    </row>
    <row r="19" spans="1:13" ht="12.75">
      <c r="A19" s="29"/>
      <c r="B19" s="30"/>
      <c r="C19" s="29"/>
      <c r="D19" s="30"/>
      <c r="E19" s="29"/>
      <c r="F19" s="29"/>
      <c r="G19" s="31" t="s">
        <v>67</v>
      </c>
      <c r="H19" s="52"/>
      <c r="I19" s="52"/>
      <c r="J19" s="52"/>
      <c r="K19" s="29"/>
      <c r="L19" s="29"/>
      <c r="M19" s="29"/>
    </row>
    <row r="20" spans="1:13" ht="24">
      <c r="A20" s="29"/>
      <c r="B20" s="30" t="s">
        <v>71</v>
      </c>
      <c r="C20" s="29"/>
      <c r="D20" s="30"/>
      <c r="E20" s="29"/>
      <c r="F20" s="29"/>
      <c r="G20" s="33" t="s">
        <v>69</v>
      </c>
      <c r="H20" s="52">
        <v>14986</v>
      </c>
      <c r="I20" s="52">
        <v>8991</v>
      </c>
      <c r="J20" s="52">
        <v>5995</v>
      </c>
      <c r="K20" s="29"/>
      <c r="L20" s="29"/>
      <c r="M20" s="29"/>
    </row>
    <row r="21" spans="1:13" ht="12.75">
      <c r="A21" s="29"/>
      <c r="B21" s="30"/>
      <c r="C21" s="29"/>
      <c r="D21" s="30"/>
      <c r="E21" s="29"/>
      <c r="F21" s="29"/>
      <c r="G21" s="29"/>
      <c r="H21" s="52"/>
      <c r="I21" s="52"/>
      <c r="J21" s="52"/>
      <c r="K21" s="29"/>
      <c r="L21" s="29"/>
      <c r="M21" s="29"/>
    </row>
    <row r="22" spans="1:13" ht="25.5">
      <c r="A22" s="27" t="s">
        <v>4</v>
      </c>
      <c r="B22" s="28" t="s">
        <v>87</v>
      </c>
      <c r="C22" s="27" t="s">
        <v>90</v>
      </c>
      <c r="D22" s="28" t="s">
        <v>89</v>
      </c>
      <c r="E22" s="27">
        <v>853</v>
      </c>
      <c r="F22" s="27">
        <v>85395</v>
      </c>
      <c r="G22" s="27" t="s">
        <v>63</v>
      </c>
      <c r="H22" s="54">
        <f>SUM(H23:H25)</f>
        <v>108932.98999999999</v>
      </c>
      <c r="I22" s="54">
        <f>SUM(I23:I25)</f>
        <v>0</v>
      </c>
      <c r="J22" s="54">
        <f>SUM(J23:J25)</f>
        <v>108932.98999999999</v>
      </c>
      <c r="K22" s="27"/>
      <c r="L22" s="27"/>
      <c r="M22" s="27"/>
    </row>
    <row r="23" spans="1:13" ht="12.75">
      <c r="A23" s="29"/>
      <c r="B23" s="30" t="s">
        <v>91</v>
      </c>
      <c r="C23" s="29"/>
      <c r="D23" s="30"/>
      <c r="E23" s="29"/>
      <c r="F23" s="29"/>
      <c r="G23" s="31" t="s">
        <v>65</v>
      </c>
      <c r="H23" s="52">
        <v>13760</v>
      </c>
      <c r="I23" s="52"/>
      <c r="J23" s="52">
        <v>13760</v>
      </c>
      <c r="K23" s="29"/>
      <c r="L23" s="29"/>
      <c r="M23" s="29"/>
    </row>
    <row r="24" spans="1:13" ht="51">
      <c r="A24" s="29"/>
      <c r="B24" s="30" t="s">
        <v>92</v>
      </c>
      <c r="C24" s="29"/>
      <c r="D24" s="30"/>
      <c r="E24" s="29"/>
      <c r="F24" s="29"/>
      <c r="G24" s="31" t="s">
        <v>67</v>
      </c>
      <c r="H24" s="52">
        <v>4331.99</v>
      </c>
      <c r="I24" s="52"/>
      <c r="J24" s="52">
        <v>4331.99</v>
      </c>
      <c r="K24" s="29"/>
      <c r="L24" s="29"/>
      <c r="M24" s="29"/>
    </row>
    <row r="25" spans="1:13" ht="38.25">
      <c r="A25" s="29"/>
      <c r="B25" s="30" t="s">
        <v>88</v>
      </c>
      <c r="C25" s="29"/>
      <c r="D25" s="30"/>
      <c r="E25" s="29"/>
      <c r="F25" s="29"/>
      <c r="G25" s="33" t="s">
        <v>69</v>
      </c>
      <c r="H25" s="52">
        <v>90841</v>
      </c>
      <c r="I25" s="52"/>
      <c r="J25" s="52">
        <v>90841</v>
      </c>
      <c r="K25" s="29"/>
      <c r="L25" s="29"/>
      <c r="M25" s="29"/>
    </row>
    <row r="26" spans="1:13" ht="12.75">
      <c r="A26" s="29"/>
      <c r="B26" s="30"/>
      <c r="C26" s="29"/>
      <c r="D26" s="30"/>
      <c r="E26" s="29"/>
      <c r="F26" s="29"/>
      <c r="G26" s="29"/>
      <c r="H26" s="52"/>
      <c r="I26" s="52"/>
      <c r="J26" s="52"/>
      <c r="K26" s="29"/>
      <c r="L26" s="29"/>
      <c r="M26" s="29"/>
    </row>
    <row r="27" spans="1:13" s="43" customFormat="1" ht="12.75">
      <c r="A27" s="40"/>
      <c r="B27" s="41" t="s">
        <v>72</v>
      </c>
      <c r="C27" s="40"/>
      <c r="D27" s="41"/>
      <c r="E27" s="40"/>
      <c r="F27" s="40"/>
      <c r="G27" s="40"/>
      <c r="H27" s="53">
        <f aca="true" t="shared" si="0" ref="H27:J28">SUM(H13,H17,H22)</f>
        <v>243918.99</v>
      </c>
      <c r="I27" s="53">
        <f t="shared" si="0"/>
        <v>60010</v>
      </c>
      <c r="J27" s="53">
        <f t="shared" si="0"/>
        <v>183908.99</v>
      </c>
      <c r="K27" s="40"/>
      <c r="L27" s="40"/>
      <c r="M27" s="40"/>
    </row>
    <row r="28" spans="1:13" s="43" customFormat="1" ht="12.75">
      <c r="A28" s="40"/>
      <c r="B28" s="44" t="s">
        <v>65</v>
      </c>
      <c r="C28" s="40"/>
      <c r="D28" s="41"/>
      <c r="E28" s="40"/>
      <c r="F28" s="40"/>
      <c r="G28" s="40"/>
      <c r="H28" s="53">
        <f t="shared" si="0"/>
        <v>13760</v>
      </c>
      <c r="I28" s="53">
        <f t="shared" si="0"/>
        <v>0</v>
      </c>
      <c r="J28" s="53">
        <f t="shared" si="0"/>
        <v>13760</v>
      </c>
      <c r="K28" s="40"/>
      <c r="L28" s="40"/>
      <c r="M28" s="40"/>
    </row>
    <row r="29" spans="1:13" s="43" customFormat="1" ht="12.75">
      <c r="A29" s="40"/>
      <c r="B29" s="44" t="s">
        <v>67</v>
      </c>
      <c r="C29" s="40"/>
      <c r="D29" s="41"/>
      <c r="E29" s="40"/>
      <c r="F29" s="40"/>
      <c r="G29" s="40"/>
      <c r="H29" s="53">
        <f aca="true" t="shared" si="1" ref="H29:J30">SUM(H15,H19,H24)</f>
        <v>34331.99</v>
      </c>
      <c r="I29" s="53">
        <f t="shared" si="1"/>
        <v>12755</v>
      </c>
      <c r="J29" s="53">
        <f t="shared" si="1"/>
        <v>21576.989999999998</v>
      </c>
      <c r="K29" s="40"/>
      <c r="L29" s="40"/>
      <c r="M29" s="40"/>
    </row>
    <row r="30" spans="1:13" s="43" customFormat="1" ht="28.5" customHeight="1">
      <c r="A30" s="45"/>
      <c r="B30" s="46" t="s">
        <v>69</v>
      </c>
      <c r="C30" s="45"/>
      <c r="D30" s="47"/>
      <c r="E30" s="45"/>
      <c r="F30" s="45"/>
      <c r="G30" s="45"/>
      <c r="H30" s="57">
        <f t="shared" si="1"/>
        <v>195827</v>
      </c>
      <c r="I30" s="57">
        <f t="shared" si="1"/>
        <v>47255</v>
      </c>
      <c r="J30" s="57">
        <f t="shared" si="1"/>
        <v>148572</v>
      </c>
      <c r="K30" s="45"/>
      <c r="L30" s="45"/>
      <c r="M30" s="45"/>
    </row>
  </sheetData>
  <sheetProtection/>
  <mergeCells count="11"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2">
      <selection activeCell="D27" sqref="D27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25390625" style="3" bestFit="1" customWidth="1"/>
    <col min="4" max="4" width="18.875" style="3" customWidth="1"/>
    <col min="5" max="5" width="10.625" style="3" customWidth="1"/>
    <col min="6" max="6" width="11.25390625" style="15" customWidth="1"/>
    <col min="7" max="7" width="11.25390625" style="3" customWidth="1"/>
    <col min="8" max="8" width="8.75390625" style="3" customWidth="1"/>
    <col min="9" max="9" width="9.00390625" style="3" customWidth="1"/>
    <col min="10" max="10" width="11.00390625" style="3" customWidth="1"/>
    <col min="11" max="11" width="12.875" style="3" customWidth="1"/>
    <col min="12" max="12" width="8.875" style="3" customWidth="1"/>
    <col min="13" max="13" width="8.75390625" style="3" bestFit="1" customWidth="1"/>
    <col min="14" max="14" width="10.25390625" style="3" customWidth="1"/>
    <col min="15" max="15" width="16.75390625" style="3" customWidth="1"/>
    <col min="16" max="16384" width="9.125" style="3" customWidth="1"/>
  </cols>
  <sheetData>
    <row r="1" spans="1:15" ht="11.2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0.5" customHeight="1">
      <c r="A2" s="2"/>
      <c r="B2" s="2"/>
      <c r="C2" s="2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1" t="s">
        <v>2</v>
      </c>
    </row>
    <row r="3" spans="1:15" s="5" customFormat="1" ht="19.5" customHeight="1">
      <c r="A3" s="75" t="s">
        <v>3</v>
      </c>
      <c r="B3" s="75" t="s">
        <v>11</v>
      </c>
      <c r="C3" s="75" t="s">
        <v>12</v>
      </c>
      <c r="D3" s="68" t="s">
        <v>25</v>
      </c>
      <c r="E3" s="68" t="s">
        <v>13</v>
      </c>
      <c r="F3" s="69" t="s">
        <v>26</v>
      </c>
      <c r="G3" s="72" t="s">
        <v>14</v>
      </c>
      <c r="H3" s="72"/>
      <c r="I3" s="72"/>
      <c r="J3" s="72"/>
      <c r="K3" s="72"/>
      <c r="L3" s="72"/>
      <c r="M3" s="72"/>
      <c r="N3" s="73"/>
      <c r="O3" s="68" t="s">
        <v>15</v>
      </c>
    </row>
    <row r="4" spans="1:15" s="5" customFormat="1" ht="19.5" customHeight="1">
      <c r="A4" s="75"/>
      <c r="B4" s="75"/>
      <c r="C4" s="75"/>
      <c r="D4" s="68"/>
      <c r="E4" s="68"/>
      <c r="F4" s="70"/>
      <c r="G4" s="73" t="s">
        <v>27</v>
      </c>
      <c r="H4" s="68" t="s">
        <v>16</v>
      </c>
      <c r="I4" s="68"/>
      <c r="J4" s="68"/>
      <c r="K4" s="68"/>
      <c r="L4" s="68" t="s">
        <v>28</v>
      </c>
      <c r="M4" s="68" t="s">
        <v>29</v>
      </c>
      <c r="N4" s="76" t="s">
        <v>30</v>
      </c>
      <c r="O4" s="68"/>
    </row>
    <row r="5" spans="1:15" s="5" customFormat="1" ht="29.25" customHeight="1">
      <c r="A5" s="75"/>
      <c r="B5" s="75"/>
      <c r="C5" s="75"/>
      <c r="D5" s="68"/>
      <c r="E5" s="68"/>
      <c r="F5" s="70"/>
      <c r="G5" s="73"/>
      <c r="H5" s="68" t="s">
        <v>17</v>
      </c>
      <c r="I5" s="68" t="s">
        <v>18</v>
      </c>
      <c r="J5" s="68" t="s">
        <v>31</v>
      </c>
      <c r="K5" s="68" t="s">
        <v>19</v>
      </c>
      <c r="L5" s="68"/>
      <c r="M5" s="68"/>
      <c r="N5" s="77"/>
      <c r="O5" s="68"/>
    </row>
    <row r="6" spans="1:15" s="5" customFormat="1" ht="19.5" customHeight="1">
      <c r="A6" s="75"/>
      <c r="B6" s="75"/>
      <c r="C6" s="75"/>
      <c r="D6" s="68"/>
      <c r="E6" s="68"/>
      <c r="F6" s="70"/>
      <c r="G6" s="73"/>
      <c r="H6" s="68"/>
      <c r="I6" s="68"/>
      <c r="J6" s="68"/>
      <c r="K6" s="68"/>
      <c r="L6" s="68"/>
      <c r="M6" s="68"/>
      <c r="N6" s="77"/>
      <c r="O6" s="68"/>
    </row>
    <row r="7" spans="1:15" s="5" customFormat="1" ht="19.5" customHeight="1">
      <c r="A7" s="75"/>
      <c r="B7" s="75"/>
      <c r="C7" s="75"/>
      <c r="D7" s="68"/>
      <c r="E7" s="68"/>
      <c r="F7" s="71"/>
      <c r="G7" s="73"/>
      <c r="H7" s="68"/>
      <c r="I7" s="68"/>
      <c r="J7" s="68"/>
      <c r="K7" s="68"/>
      <c r="L7" s="68"/>
      <c r="M7" s="68"/>
      <c r="N7" s="78"/>
      <c r="O7" s="68"/>
    </row>
    <row r="8" spans="1:15" ht="9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/>
      <c r="O8" s="6">
        <v>13</v>
      </c>
    </row>
    <row r="9" spans="1:15" ht="54.75" customHeight="1">
      <c r="A9" s="8" t="s">
        <v>0</v>
      </c>
      <c r="B9" s="9">
        <v>600</v>
      </c>
      <c r="C9" s="9">
        <v>60016</v>
      </c>
      <c r="D9" s="10" t="s">
        <v>32</v>
      </c>
      <c r="E9" s="11">
        <v>1000000</v>
      </c>
      <c r="F9" s="11">
        <v>0</v>
      </c>
      <c r="G9" s="11">
        <v>35000</v>
      </c>
      <c r="H9" s="11">
        <v>35000</v>
      </c>
      <c r="I9" s="11">
        <v>0</v>
      </c>
      <c r="J9" s="12" t="s">
        <v>20</v>
      </c>
      <c r="K9" s="11"/>
      <c r="L9" s="11">
        <v>500000</v>
      </c>
      <c r="M9" s="11">
        <v>465000</v>
      </c>
      <c r="N9" s="11"/>
      <c r="O9" s="9" t="s">
        <v>21</v>
      </c>
    </row>
    <row r="10" spans="1:15" ht="55.5" customHeight="1">
      <c r="A10" s="8" t="s">
        <v>1</v>
      </c>
      <c r="B10" s="9">
        <v>600</v>
      </c>
      <c r="C10" s="9">
        <v>60016</v>
      </c>
      <c r="D10" s="10" t="s">
        <v>33</v>
      </c>
      <c r="E10" s="11">
        <v>800000</v>
      </c>
      <c r="F10" s="11">
        <v>0</v>
      </c>
      <c r="G10" s="11">
        <v>25000</v>
      </c>
      <c r="H10" s="11">
        <v>25000</v>
      </c>
      <c r="I10" s="11">
        <v>0</v>
      </c>
      <c r="J10" s="12" t="s">
        <v>20</v>
      </c>
      <c r="K10" s="11"/>
      <c r="L10" s="11">
        <v>775000</v>
      </c>
      <c r="M10" s="11"/>
      <c r="N10" s="11"/>
      <c r="O10" s="9" t="s">
        <v>21</v>
      </c>
    </row>
    <row r="11" spans="1:15" ht="42.75" customHeight="1">
      <c r="A11" s="8" t="s">
        <v>4</v>
      </c>
      <c r="B11" s="9">
        <v>600</v>
      </c>
      <c r="C11" s="9">
        <v>60016</v>
      </c>
      <c r="D11" s="10" t="s">
        <v>34</v>
      </c>
      <c r="E11" s="11">
        <v>1200000</v>
      </c>
      <c r="F11" s="11">
        <v>0</v>
      </c>
      <c r="G11" s="11">
        <v>40000</v>
      </c>
      <c r="H11" s="11">
        <v>40000</v>
      </c>
      <c r="I11" s="11">
        <v>0</v>
      </c>
      <c r="J11" s="12" t="s">
        <v>20</v>
      </c>
      <c r="K11" s="11"/>
      <c r="L11" s="11">
        <v>500000</v>
      </c>
      <c r="M11" s="11">
        <v>660000</v>
      </c>
      <c r="N11" s="11"/>
      <c r="O11" s="9" t="s">
        <v>21</v>
      </c>
    </row>
    <row r="12" spans="1:15" ht="30" customHeight="1">
      <c r="A12" s="8" t="s">
        <v>5</v>
      </c>
      <c r="B12" s="9">
        <v>750</v>
      </c>
      <c r="C12" s="9">
        <v>75023</v>
      </c>
      <c r="D12" s="10" t="s">
        <v>35</v>
      </c>
      <c r="E12" s="11">
        <v>100000</v>
      </c>
      <c r="F12" s="11">
        <v>0</v>
      </c>
      <c r="G12" s="11">
        <v>30000</v>
      </c>
      <c r="H12" s="11">
        <v>30000</v>
      </c>
      <c r="I12" s="11"/>
      <c r="J12" s="12" t="s">
        <v>20</v>
      </c>
      <c r="K12" s="11"/>
      <c r="L12" s="11">
        <v>70000</v>
      </c>
      <c r="M12" s="11"/>
      <c r="N12" s="11"/>
      <c r="O12" s="9" t="s">
        <v>21</v>
      </c>
    </row>
    <row r="13" spans="1:15" ht="42.75" customHeight="1">
      <c r="A13" s="8" t="s">
        <v>6</v>
      </c>
      <c r="B13" s="9">
        <v>801</v>
      </c>
      <c r="C13" s="9">
        <v>80101</v>
      </c>
      <c r="D13" s="10" t="s">
        <v>36</v>
      </c>
      <c r="E13" s="11">
        <v>280000</v>
      </c>
      <c r="F13" s="11">
        <v>20000</v>
      </c>
      <c r="G13" s="11">
        <v>5000</v>
      </c>
      <c r="H13" s="11">
        <v>5000</v>
      </c>
      <c r="I13" s="11">
        <v>0</v>
      </c>
      <c r="J13" s="12" t="s">
        <v>20</v>
      </c>
      <c r="K13" s="11"/>
      <c r="L13" s="11">
        <v>255000</v>
      </c>
      <c r="M13" s="11"/>
      <c r="N13" s="11"/>
      <c r="O13" s="13" t="s">
        <v>37</v>
      </c>
    </row>
    <row r="14" spans="1:15" ht="36.75" customHeight="1">
      <c r="A14" s="8" t="s">
        <v>7</v>
      </c>
      <c r="B14" s="9">
        <v>801</v>
      </c>
      <c r="C14" s="9">
        <v>80101</v>
      </c>
      <c r="D14" s="10" t="s">
        <v>38</v>
      </c>
      <c r="E14" s="11">
        <v>1200000</v>
      </c>
      <c r="F14" s="11">
        <v>0</v>
      </c>
      <c r="G14" s="11">
        <v>36000</v>
      </c>
      <c r="H14" s="11">
        <v>36000</v>
      </c>
      <c r="I14" s="11"/>
      <c r="J14" s="12" t="s">
        <v>20</v>
      </c>
      <c r="K14" s="11"/>
      <c r="L14" s="11">
        <v>664000</v>
      </c>
      <c r="M14" s="11">
        <v>500000</v>
      </c>
      <c r="N14" s="11"/>
      <c r="O14" s="9" t="s">
        <v>21</v>
      </c>
    </row>
    <row r="15" spans="1:15" ht="66.75" customHeight="1">
      <c r="A15" s="8" t="s">
        <v>8</v>
      </c>
      <c r="B15" s="9">
        <v>801</v>
      </c>
      <c r="C15" s="9">
        <v>80101</v>
      </c>
      <c r="D15" s="10" t="s">
        <v>39</v>
      </c>
      <c r="E15" s="11">
        <v>850000</v>
      </c>
      <c r="F15" s="11">
        <v>16200</v>
      </c>
      <c r="G15" s="11">
        <v>50000</v>
      </c>
      <c r="H15" s="11">
        <v>0</v>
      </c>
      <c r="I15" s="11">
        <v>50000</v>
      </c>
      <c r="J15" s="12" t="s">
        <v>20</v>
      </c>
      <c r="K15" s="11"/>
      <c r="L15" s="11">
        <v>783800</v>
      </c>
      <c r="M15" s="11"/>
      <c r="N15" s="11"/>
      <c r="O15" s="9" t="s">
        <v>21</v>
      </c>
    </row>
    <row r="16" spans="1:15" ht="39" customHeight="1">
      <c r="A16" s="8" t="s">
        <v>9</v>
      </c>
      <c r="B16" s="9">
        <v>921</v>
      </c>
      <c r="C16" s="9">
        <v>92105</v>
      </c>
      <c r="D16" s="10" t="s">
        <v>41</v>
      </c>
      <c r="E16" s="11">
        <v>1400000</v>
      </c>
      <c r="F16" s="11">
        <v>0</v>
      </c>
      <c r="G16" s="11">
        <v>15000</v>
      </c>
      <c r="H16" s="11">
        <v>15000</v>
      </c>
      <c r="I16" s="11"/>
      <c r="J16" s="12"/>
      <c r="K16" s="11"/>
      <c r="L16" s="11">
        <v>150000</v>
      </c>
      <c r="M16" s="11">
        <v>1235000</v>
      </c>
      <c r="N16" s="11"/>
      <c r="O16" s="9" t="s">
        <v>42</v>
      </c>
    </row>
    <row r="17" spans="1:15" ht="51.75" customHeight="1">
      <c r="A17" s="8" t="s">
        <v>10</v>
      </c>
      <c r="B17" s="9">
        <v>851</v>
      </c>
      <c r="C17" s="9">
        <v>85121</v>
      </c>
      <c r="D17" s="10" t="s">
        <v>40</v>
      </c>
      <c r="E17" s="11">
        <v>2500000</v>
      </c>
      <c r="F17" s="11">
        <v>5551</v>
      </c>
      <c r="G17" s="11">
        <v>1000000</v>
      </c>
      <c r="H17" s="11">
        <v>700000</v>
      </c>
      <c r="I17" s="11">
        <v>300000</v>
      </c>
      <c r="J17" s="12" t="s">
        <v>20</v>
      </c>
      <c r="K17" s="11"/>
      <c r="L17" s="11">
        <v>1000000</v>
      </c>
      <c r="M17" s="11">
        <v>494449</v>
      </c>
      <c r="N17" s="11"/>
      <c r="O17" s="9" t="s">
        <v>21</v>
      </c>
    </row>
    <row r="18" spans="1:15" ht="22.5" customHeight="1">
      <c r="A18" s="67" t="s">
        <v>22</v>
      </c>
      <c r="B18" s="67"/>
      <c r="C18" s="67"/>
      <c r="D18" s="67"/>
      <c r="E18" s="11">
        <f aca="true" t="shared" si="0" ref="E18:N18">SUM(E9:E17)</f>
        <v>9330000</v>
      </c>
      <c r="F18" s="11">
        <f t="shared" si="0"/>
        <v>41751</v>
      </c>
      <c r="G18" s="11">
        <f t="shared" si="0"/>
        <v>1236000</v>
      </c>
      <c r="H18" s="11">
        <f t="shared" si="0"/>
        <v>886000</v>
      </c>
      <c r="I18" s="11">
        <f t="shared" si="0"/>
        <v>350000</v>
      </c>
      <c r="J18" s="11">
        <f t="shared" si="0"/>
        <v>0</v>
      </c>
      <c r="K18" s="11">
        <f t="shared" si="0"/>
        <v>0</v>
      </c>
      <c r="L18" s="11">
        <f t="shared" si="0"/>
        <v>4697800</v>
      </c>
      <c r="M18" s="11">
        <f t="shared" si="0"/>
        <v>3354449</v>
      </c>
      <c r="N18" s="11">
        <f t="shared" si="0"/>
        <v>0</v>
      </c>
      <c r="O18" s="14" t="s">
        <v>23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18:D18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1968503937007874" footer="0.5118110236220472"/>
  <pageSetup horizontalDpi="600" verticalDpi="600" orientation="landscape" paperSize="9" scale="90" r:id="rId1"/>
  <headerFooter alignWithMargins="0">
    <oddHeader>&amp;R&amp;9
Załącznik nr  1
do uchwały  Nr XXII/113/08
Rady Gminy  w Skarżysku Kościelnym 
z dnia 23 października 2008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2008-10-23T05:12:32Z</cp:lastPrinted>
  <dcterms:created xsi:type="dcterms:W3CDTF">1998-12-09T13:02:10Z</dcterms:created>
  <dcterms:modified xsi:type="dcterms:W3CDTF">2008-10-27T09:00:13Z</dcterms:modified>
  <cp:category/>
  <cp:version/>
  <cp:contentType/>
  <cp:contentStatus/>
</cp:coreProperties>
</file>