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70" windowHeight="6120" tabRatio="768" activeTab="1"/>
  </bookViews>
  <sheets>
    <sheet name="ZAŁ 6" sheetId="1" r:id="rId1"/>
    <sheet name="ZAL 7" sheetId="2" r:id="rId2"/>
    <sheet name="ZAŁ 3  " sheetId="3" r:id="rId3"/>
    <sheet name="ZAŁ 8" sheetId="4" r:id="rId4"/>
    <sheet name="ZAŁ 4" sheetId="5" r:id="rId5"/>
    <sheet name="ZAŁ 5" sheetId="6" r:id="rId6"/>
    <sheet name="Arkusz1" sheetId="7" state="hidden" r:id="rId7"/>
  </sheets>
  <definedNames>
    <definedName name="_xlnm.Print_Area" localSheetId="1">'ZAL 7'!$A$2:$F$29</definedName>
    <definedName name="_xlnm.Print_Titles" localSheetId="2">'ZAŁ 3  '!$6:$12</definedName>
    <definedName name="_xlnm.Print_Titles" localSheetId="3">'ZAŁ 8'!$3:$4</definedName>
  </definedNames>
  <calcPr fullCalcOnLoad="1"/>
</workbook>
</file>

<file path=xl/sharedStrings.xml><?xml version="1.0" encoding="utf-8"?>
<sst xmlns="http://schemas.openxmlformats.org/spreadsheetml/2006/main" count="318" uniqueCount="180">
  <si>
    <t>Urząd Gminy</t>
  </si>
  <si>
    <t>`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</si>
  <si>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</si>
  <si>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</si>
  <si>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</si>
  <si>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</si>
  <si>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</si>
  <si>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</si>
  <si>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</si>
  <si>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</si>
  <si>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</si>
  <si>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</si>
  <si>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</si>
  <si>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</si>
  <si>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</si>
  <si>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</si>
  <si>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</si>
  <si>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</si>
  <si>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</si>
  <si>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</si>
  <si>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</si>
  <si>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</si>
  <si>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</si>
  <si>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</si>
  <si>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</si>
  <si>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</si>
  <si>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</si>
  <si>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</si>
  <si>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</si>
  <si>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</si>
  <si>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</si>
  <si>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</si>
  <si>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</si>
  <si>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</si>
  <si>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</si>
  <si>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</si>
  <si>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</si>
  <si>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</si>
  <si>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</si>
  <si>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</si>
  <si>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</si>
  <si>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</si>
  <si>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</si>
  <si>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</si>
  <si>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</si>
  <si>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</si>
  <si>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</si>
  <si>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</si>
  <si>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</si>
  <si>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</si>
  <si>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</si>
  <si>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</si>
  <si>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</si>
  <si>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</si>
  <si>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</si>
  <si>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</si>
  <si>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</si>
  <si>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Nazwa zadania inwestycyjnego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</si>
  <si>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</si>
  <si>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</si>
  <si>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</si>
  <si>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</si>
  <si>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</si>
  <si>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Nazwa przedsięwzięcia</t>
  </si>
  <si>
    <t>Rady Gminy Skarżysko Kościelne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</si>
  <si>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</si>
  <si>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</si>
  <si>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 xml:space="preserve">Nazwa jednostki otrzymujacej dotacje 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</si>
  <si>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</si>
  <si>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</si>
  <si>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Ogółem Wydatki Bieżące</t>
  </si>
  <si>
    <t>WYDATKI MAJĄTKOWE</t>
  </si>
  <si>
    <t>OGÓŁEM WYDATKI BIEŻĄCE I MAJĄTKOWE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</si>
  <si>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</si>
  <si>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</si>
  <si>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</si>
  <si>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</si>
  <si>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Papiery wartościowe (obligacje) których zbywalność jest ograniczona</t>
  </si>
  <si>
    <t>3.1</t>
  </si>
  <si>
    <t>Nadwyżka  z lat ubiegłych</t>
  </si>
  <si>
    <t>§ 950</t>
  </si>
  <si>
    <t>Spłata pożyczek udzielonych</t>
  </si>
  <si>
    <t>Przelewy na rachunki lokat</t>
  </si>
  <si>
    <t>Wykup obligacji komunalnych, których zbywalność jest ograniczona</t>
  </si>
  <si>
    <t>Prywatyzacja majątku j.s.t.</t>
  </si>
  <si>
    <t>Spłaty kredytów zaciągniętych w związku z zawarciem umowy z podmiotem dysponującym środkami pochodzacymi z budżetu U.E.</t>
  </si>
  <si>
    <t>4.1</t>
  </si>
  <si>
    <t>7.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</si>
  <si>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</si>
  <si>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</si>
  <si>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</si>
  <si>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8.</t>
  </si>
  <si>
    <t>9.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</si>
  <si>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</si>
  <si>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</si>
  <si>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</si>
  <si>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Papiery wartościowe (obligacje) których zbywalność jest ograniczona, zaciągane w związku z umową zawartą z podmiotem dysponującym środkami pochodzącymi z budżetu U.E.</t>
  </si>
  <si>
    <t>10.</t>
  </si>
  <si>
    <t>WYDATKI BIEŻĄCE</t>
  </si>
  <si>
    <t>Ogółem Wydatki Majątkowe</t>
  </si>
  <si>
    <t>13.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</si>
  <si>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na :- "Pilotażowy projekt powszechnej nauki pływania w województwieświętokrzyskim dla uczniów szkół podstawowych klas III i IV".</t>
  </si>
  <si>
    <t>Wojewódzki Szkolny Związek Sportowy w Kielcach</t>
  </si>
  <si>
    <t>Stowarzyszenie OSP Lipowe Pole</t>
  </si>
  <si>
    <t>Stowarzyszenie OSP Kierz Niedźwiedzi</t>
  </si>
  <si>
    <t xml:space="preserve">Kwota </t>
  </si>
  <si>
    <t>§ 941-944</t>
  </si>
  <si>
    <t>Spłaty pożyczek otrzymanych na finansowanie zadań realizowanych z udziałem środków pochodzących z budżetu UE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</si>
  <si>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</si>
  <si>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</si>
  <si>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sportu i rekreacji </t>
  </si>
  <si>
    <t>w  złotych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</si>
  <si>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</si>
  <si>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</si>
  <si>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</si>
  <si>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</si>
  <si>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</si>
  <si>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</si>
  <si>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</si>
  <si>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</si>
  <si>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</si>
  <si>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</si>
  <si>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</si>
  <si>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</si>
  <si>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Załącznik Nr 4                                           do Uchwały Nr …../…./…...                       Rady Gminy Skarżysko Kościelne              z dnia ………... r.</t>
  </si>
  <si>
    <t>Załącznik Nr 3                                                                       do Uchwały Nr ......./...../.....                                           Rady Gminy Skarżysko Kościelne                                              z dnia  ........... r.</t>
  </si>
  <si>
    <t>Opracowanie planów zagospodarownia przestrzennego</t>
  </si>
  <si>
    <t>Limity wydatków na wieloletnie przedsięwzięcia  planowane do poniesienia  w  2016 roku</t>
  </si>
  <si>
    <t>rok budżetowy 2016 (7+8+10+11)</t>
  </si>
  <si>
    <t>kredyty i pożyczki zaciągnięte na realizację  zadania pod refundację wydatków</t>
  </si>
  <si>
    <t>Zadania inwestycyjne roczne w 2016 r.</t>
  </si>
  <si>
    <t>do Uchwały Nr …….../….../…..</t>
  </si>
  <si>
    <t>z dnia  ………….. r.</t>
  </si>
  <si>
    <t>Dotacje ogółem</t>
  </si>
  <si>
    <t>wniesienie wkładów do spółek prawa handlowego</t>
  </si>
  <si>
    <t>rok budżetowy 2016 (6+7+9+10)</t>
  </si>
  <si>
    <t>Przychody i rozchody budżetu w 2016 r.</t>
  </si>
  <si>
    <t>Wolne środki art. 217 ust. 2 pkt. 6 u.f.p.</t>
  </si>
  <si>
    <t>Papiery wartościowe (obligacje)   dopuszczone do obrotu zorganizowanego, czyli takie, dla których istnieje płynny rynek wtórny</t>
  </si>
  <si>
    <t>Papiery wartościowe (obligacje)   których zbywalność jest ograniczona, emitowane w zwiazku z umową zawartą z podmiotem dysponującym środkami pochodzącymi z budżetu UE</t>
  </si>
  <si>
    <t>Wykup obligacji komunalnych, których zbywalność jest ograniczona wyemitowanych  w związku z zawarciem umowy z podmiotem dysponującym środkami pochodzącymi z budżet U.E.</t>
  </si>
  <si>
    <t>Wykup papierów wartosciowych dopuszczonych do obrotu zorganizowanego, czyli takie, dla których istnieje płynny rynek wtórny</t>
  </si>
  <si>
    <t>Dochody i wydatki związane z realizacją zadań z zakresu administracji rządowej i innych zadań zleconych odrębnymi ustawami w 2016r.</t>
  </si>
  <si>
    <t>Wydatki na 2016 r.</t>
  </si>
  <si>
    <t>Dotacje podmiotowe w 2016 r.</t>
  </si>
  <si>
    <t>Dotacje celowe  w 2016 r.</t>
  </si>
  <si>
    <t>Jednostka otrzymująca dotacje</t>
  </si>
  <si>
    <t>Dotacja  dla SPZOZ na realizację programu "Zapobieganie chorobom zakaźnym- bezpłatne  szczepienia ochronne u pacjentów SPZOZ powyżej 60 roku życia przeciwko grypie, szczepienia dzieci przeciwko meningokokom"</t>
  </si>
  <si>
    <t xml:space="preserve">Gminy -Jednostki Samorządu Terytorialnego </t>
  </si>
  <si>
    <t xml:space="preserve">Budowa odwodnienia drogi gminnej ul. Olszynki w miejscowości Skarżysko Kościelne </t>
  </si>
  <si>
    <t>Doposażenie placu zabaw- zadanie finansowane z Funduszu Sołeckiego sołectwa Grzybowa Góra</t>
  </si>
  <si>
    <t>Oświetlenie placu rekreacyjnego w miejscowości Grzybowa Góra- zadanie finansowane z Funduszu Sołeckiego sołectwa Grzybowa Góra</t>
  </si>
  <si>
    <t>Wykonanie ścieżki dydaktycznej - elementy placu zabaw oraz sprzęt do ćwiczeń- zadanie finansowane z Funduszu Sołeckiego sołectwa Lipowe Pole Plebańskie</t>
  </si>
  <si>
    <t>Wykonanie siłowni plenerowej przy Centrum Kulturalno- Oświatowym i Sportowym  - zadanie finansowane z Funduszu Sołeckiego sołectwa Kierz Niedźwiedzi</t>
  </si>
  <si>
    <t>Budowa chodnika na odcinku od krzyżówek do granic administracyjnych Gminy- zadanie finansowane z Funduszu Sołeckiego sołectwa Lipowe Pole Skarbowe</t>
  </si>
  <si>
    <t>Wykonanie ogrodzenia Stanicy- Michałów- zadanie dofinansowane z Funduszu Sołeckiego sołectwa Michałów</t>
  </si>
  <si>
    <t>Budowa oświetlenia drogi gminnej nr 539 (Rudka)-zadanie dofinansowane z Funduszu Sołeckiego sołectwa Michałów</t>
  </si>
  <si>
    <t>Budowa drogi gminnej nr 539 (Rudka) - zadanie dofinansowane z Funduszu Sołeckiego sołectwa Michałów</t>
  </si>
  <si>
    <t xml:space="preserve">Doświetlenie ulic na terenie sołectwa Skarżysko Kościelne I - zadanie finansowane z Funduszu Sołeckiego sołectwa Skarżysko Kościelne I </t>
  </si>
  <si>
    <t xml:space="preserve">Budowa oświetlenia ul. Polnej w  Skarżysku Kościelnym I I - zadanie dofinansowane z Funduszu Sołeckiego sołectwa Skarżysko Kościelne II </t>
  </si>
  <si>
    <t>Przebudowa ul. Dworskiej- zadanie dofinansowane z Funduszu Sołeckiego sołectwa Skarżysko Kościelne I</t>
  </si>
  <si>
    <t>Doposażenie siłowni plenerowej w Skarżysku Kościelnym-zadanie finansowane z Funduszu Sołeckiego sołectwa Skarżysko Kościelne II</t>
  </si>
  <si>
    <t>Doświetlenie ul. Św. Anny- zadanie finansowane z Funduszu Sołeckiego sołectwa Majków</t>
  </si>
  <si>
    <t>Wymiana pokrycia wraz z dociepleniem dachu budynku Szkoły Podstawowej w Kierzu Niedźwiedzim</t>
  </si>
  <si>
    <t>Przebudowa kotłowni w Szkole Podstawowej w Lipowym Polu Skarbowym</t>
  </si>
  <si>
    <t>D. Inne źródła (Wpłaty mieszkańców)</t>
  </si>
  <si>
    <t xml:space="preserve">C. Inne źródła </t>
  </si>
  <si>
    <t>Załącznik Nr 6</t>
  </si>
  <si>
    <t>Załącznik Nr 7                                                               
do Uchwały Nr …../…../…...                                                                                                                                               Rady Gminy Skarżysko Kościelne
z dnia …………...</t>
  </si>
  <si>
    <t>Załącznik Nr 8                                                                                                                 do Uchwały Nr ....../...../.....                                                                                            Rady Gminy Skarżysko Kościelne                                                                                                z dnia ...........  r.</t>
  </si>
  <si>
    <t xml:space="preserve">Rozbudowa drogi gminnej w msc. Skarżysko Kościelne I, ul. Leśna (379004T) </t>
  </si>
  <si>
    <t>Rozbudowa drogi gminnej w msc. Skarżysko Kościelne I, ul. Spacerowa (379003T)</t>
  </si>
  <si>
    <t>Opracowanie  dokumentacji projektowej pn.:Budowa budynku Przedszkola samorządowego w Skarżysku Kościelnym</t>
  </si>
  <si>
    <t>Budowa drogi dojazdowej do  gruntów rolnych w miejscowości Skarżysko Kościelne ul. Brzozowa</t>
  </si>
  <si>
    <t>Zakup zestawów komputerowych dla potrzeb Urzędu Gminy</t>
  </si>
  <si>
    <t>Budowa przyłączy kanalizacji sanitarnej do sieci kanalizacyjnych wybudowanych przez Gminę ze środków UE</t>
  </si>
  <si>
    <t>Wykonaniw drenażu opaskowego boiska do gier zespołowych w Grzybowej Górze</t>
  </si>
  <si>
    <t xml:space="preserve">Dotacja celowa z budżetu jednostki samorządu terytorialnego, której przekazanie wynika z art. 80 lub art. 90  ustawy o systemie oświaty, gmina pokrywa koszty dotacji udzielonej za uczniów uczęszczających do przedszkola niebędących mieszkańcami gminy dotującej </t>
  </si>
  <si>
    <t>Załącznik Nr 5                                                                 do Uchwały Nr …….../…../…….                       Rady Gminy Skarżysko Kościelne              z dnia ……...  r.</t>
  </si>
  <si>
    <t>Rozbudowa drogi gminnej w miejscowości Grzybowa Góra , ul. Słoneczna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</si>
</sst>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4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Times New Roman CE"/>
      <family val="1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9"/>
      <name val="Arial"/>
      <family val="2"/>
    </font>
    <font>
      <sz val="10"/>
      <color indexed="10"/>
      <name val="Arial CE"/>
      <family val="0"/>
    </font>
    <font>
      <sz val="9"/>
      <color indexed="10"/>
      <name val="Arial CE"/>
      <family val="0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6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12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3" fontId="0" fillId="0" borderId="12" xfId="0" applyNumberFormat="1" applyFont="1" applyBorder="1" applyAlignment="1">
      <alignment vertical="center"/>
    </xf>
    <xf numFmtId="3" fontId="32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3" fontId="9" fillId="0" borderId="10" xfId="0" applyNumberFormat="1" applyFont="1" applyBorder="1" applyAlignment="1">
      <alignment vertical="center" wrapText="1"/>
    </xf>
    <xf numFmtId="169" fontId="10" fillId="0" borderId="10" xfId="0" applyNumberFormat="1" applyFont="1" applyBorder="1" applyAlignment="1">
      <alignment vertical="center"/>
    </xf>
    <xf numFmtId="168" fontId="10" fillId="0" borderId="10" xfId="0" applyNumberFormat="1" applyFont="1" applyBorder="1" applyAlignment="1">
      <alignment vertical="center"/>
    </xf>
    <xf numFmtId="4" fontId="10" fillId="0" borderId="0" xfId="0" applyNumberFormat="1" applyFont="1" applyAlignment="1">
      <alignment horizontal="center" vertical="center" wrapText="1"/>
    </xf>
    <xf numFmtId="4" fontId="32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3" fontId="32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10" fillId="0" borderId="1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 wrapText="1"/>
    </xf>
    <xf numFmtId="4" fontId="32" fillId="0" borderId="10" xfId="0" applyNumberFormat="1" applyFont="1" applyFill="1" applyBorder="1" applyAlignment="1">
      <alignment vertical="center"/>
    </xf>
    <xf numFmtId="3" fontId="32" fillId="0" borderId="10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169" fontId="0" fillId="0" borderId="11" xfId="0" applyNumberFormat="1" applyBorder="1" applyAlignment="1">
      <alignment vertical="center"/>
    </xf>
    <xf numFmtId="168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33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34" fillId="0" borderId="10" xfId="0" applyFont="1" applyBorder="1" applyAlignment="1">
      <alignment horizontal="right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34" fillId="0" borderId="0" xfId="0" applyFont="1" applyAlignment="1">
      <alignment/>
    </xf>
    <xf numFmtId="0" fontId="5" fillId="24" borderId="10" xfId="0" applyFont="1" applyFill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31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8" fillId="0" borderId="0" xfId="0" applyFont="1" applyFill="1" applyAlignment="1">
      <alignment/>
    </xf>
    <xf numFmtId="3" fontId="31" fillId="0" borderId="12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4" fontId="38" fillId="0" borderId="17" xfId="0" applyNumberFormat="1" applyFont="1" applyBorder="1" applyAlignment="1">
      <alignment vertical="top" wrapText="1"/>
    </xf>
    <xf numFmtId="4" fontId="38" fillId="0" borderId="17" xfId="0" applyNumberFormat="1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/>
    </xf>
    <xf numFmtId="0" fontId="43" fillId="0" borderId="0" xfId="0" applyFont="1" applyAlignment="1">
      <alignment horizontal="center" vertical="center"/>
    </xf>
    <xf numFmtId="4" fontId="43" fillId="0" borderId="0" xfId="0" applyNumberFormat="1" applyFont="1" applyAlignment="1">
      <alignment horizontal="center" vertical="center"/>
    </xf>
    <xf numFmtId="4" fontId="30" fillId="0" borderId="0" xfId="0" applyNumberFormat="1" applyFont="1" applyAlignment="1">
      <alignment vertical="center"/>
    </xf>
    <xf numFmtId="4" fontId="30" fillId="0" borderId="0" xfId="0" applyNumberFormat="1" applyFont="1" applyAlignment="1">
      <alignment/>
    </xf>
    <xf numFmtId="4" fontId="30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center" vertical="center"/>
    </xf>
    <xf numFmtId="4" fontId="44" fillId="0" borderId="0" xfId="0" applyNumberFormat="1" applyFont="1" applyAlignment="1">
      <alignment horizontal="center"/>
    </xf>
    <xf numFmtId="4" fontId="37" fillId="0" borderId="15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1" fontId="36" fillId="0" borderId="18" xfId="0" applyNumberFormat="1" applyFont="1" applyBorder="1" applyAlignment="1">
      <alignment horizontal="center" vertical="center" wrapText="1"/>
    </xf>
    <xf numFmtId="1" fontId="30" fillId="0" borderId="0" xfId="0" applyNumberFormat="1" applyFont="1" applyAlignment="1">
      <alignment/>
    </xf>
    <xf numFmtId="0" fontId="32" fillId="0" borderId="11" xfId="0" applyFont="1" applyBorder="1" applyAlignment="1">
      <alignment vertical="top" wrapText="1"/>
    </xf>
    <xf numFmtId="4" fontId="32" fillId="0" borderId="11" xfId="0" applyNumberFormat="1" applyFont="1" applyBorder="1" applyAlignment="1">
      <alignment vertical="top" wrapText="1"/>
    </xf>
    <xf numFmtId="0" fontId="28" fillId="0" borderId="0" xfId="0" applyFont="1" applyAlignment="1">
      <alignment/>
    </xf>
    <xf numFmtId="0" fontId="38" fillId="0" borderId="19" xfId="0" applyFont="1" applyBorder="1" applyAlignment="1">
      <alignment vertical="top" wrapText="1"/>
    </xf>
    <xf numFmtId="4" fontId="38" fillId="0" borderId="19" xfId="0" applyNumberFormat="1" applyFont="1" applyBorder="1" applyAlignment="1">
      <alignment vertical="top" wrapText="1"/>
    </xf>
    <xf numFmtId="4" fontId="38" fillId="0" borderId="19" xfId="0" applyNumberFormat="1" applyFont="1" applyBorder="1" applyAlignment="1">
      <alignment/>
    </xf>
    <xf numFmtId="0" fontId="38" fillId="0" borderId="17" xfId="0" applyFont="1" applyBorder="1" applyAlignment="1">
      <alignment vertical="top" wrapText="1"/>
    </xf>
    <xf numFmtId="0" fontId="38" fillId="0" borderId="20" xfId="0" applyFont="1" applyBorder="1" applyAlignment="1">
      <alignment vertical="top" wrapText="1"/>
    </xf>
    <xf numFmtId="4" fontId="38" fillId="0" borderId="20" xfId="0" applyNumberFormat="1" applyFont="1" applyBorder="1" applyAlignment="1">
      <alignment vertical="top" wrapText="1"/>
    </xf>
    <xf numFmtId="4" fontId="38" fillId="0" borderId="20" xfId="0" applyNumberFormat="1" applyFont="1" applyBorder="1" applyAlignment="1">
      <alignment/>
    </xf>
    <xf numFmtId="4" fontId="39" fillId="0" borderId="17" xfId="0" applyNumberFormat="1" applyFont="1" applyBorder="1" applyAlignment="1">
      <alignment vertical="top" wrapText="1"/>
    </xf>
    <xf numFmtId="4" fontId="39" fillId="0" borderId="20" xfId="0" applyNumberFormat="1" applyFont="1" applyBorder="1" applyAlignment="1">
      <alignment vertical="top" wrapText="1"/>
    </xf>
    <xf numFmtId="4" fontId="32" fillId="0" borderId="10" xfId="0" applyNumberFormat="1" applyFont="1" applyBorder="1" applyAlignment="1">
      <alignment vertical="top" wrapText="1"/>
    </xf>
    <xf numFmtId="4" fontId="0" fillId="0" borderId="12" xfId="0" applyNumberFormat="1" applyBorder="1" applyAlignment="1">
      <alignment horizontal="left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right" vertical="top"/>
    </xf>
    <xf numFmtId="0" fontId="6" fillId="0" borderId="0" xfId="0" applyFont="1" applyFill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4" fontId="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0" fillId="0" borderId="18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28" fillId="0" borderId="14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4" fontId="37" fillId="0" borderId="12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Alignment="1">
      <alignment horizontal="right"/>
    </xf>
    <xf numFmtId="0" fontId="28" fillId="0" borderId="0" xfId="0" applyFont="1" applyAlignment="1">
      <alignment horizontal="center" vertical="center"/>
    </xf>
    <xf numFmtId="0" fontId="37" fillId="0" borderId="12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top" wrapText="1"/>
    </xf>
    <xf numFmtId="4" fontId="37" fillId="0" borderId="14" xfId="0" applyNumberFormat="1" applyFont="1" applyFill="1" applyBorder="1" applyAlignment="1">
      <alignment horizontal="center" vertical="center" wrapText="1"/>
    </xf>
    <xf numFmtId="4" fontId="37" fillId="0" borderId="21" xfId="0" applyNumberFormat="1" applyFont="1" applyFill="1" applyBorder="1" applyAlignment="1">
      <alignment horizontal="center" vertical="center" wrapText="1"/>
    </xf>
    <xf numFmtId="4" fontId="37" fillId="0" borderId="15" xfId="0" applyNumberFormat="1" applyFont="1" applyFill="1" applyBorder="1" applyAlignment="1">
      <alignment horizontal="center" vertical="center" wrapText="1"/>
    </xf>
    <xf numFmtId="4" fontId="37" fillId="0" borderId="27" xfId="0" applyNumberFormat="1" applyFont="1" applyFill="1" applyBorder="1" applyAlignment="1">
      <alignment horizontal="center" vertical="center" wrapText="1"/>
    </xf>
    <xf numFmtId="4" fontId="40" fillId="0" borderId="14" xfId="0" applyNumberFormat="1" applyFont="1" applyFill="1" applyBorder="1" applyAlignment="1">
      <alignment horizontal="center" vertical="center"/>
    </xf>
    <xf numFmtId="4" fontId="40" fillId="0" borderId="21" xfId="0" applyNumberFormat="1" applyFont="1" applyFill="1" applyBorder="1" applyAlignment="1">
      <alignment horizontal="center" vertical="center"/>
    </xf>
    <xf numFmtId="4" fontId="40" fillId="0" borderId="15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left" vertical="center"/>
    </xf>
    <xf numFmtId="2" fontId="3" fillId="0" borderId="21" xfId="0" applyNumberFormat="1" applyFont="1" applyBorder="1" applyAlignment="1">
      <alignment horizontal="left" vertical="center"/>
    </xf>
    <xf numFmtId="2" fontId="3" fillId="0" borderId="15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E35" sqref="E35"/>
    </sheetView>
  </sheetViews>
  <sheetFormatPr defaultColWidth="9.00390625" defaultRowHeight="12.75"/>
  <cols>
    <col min="1" max="1" width="3.375" style="39" customWidth="1"/>
    <col min="2" max="2" width="5.00390625" style="39" customWidth="1"/>
    <col min="3" max="3" width="4.375" style="39" customWidth="1"/>
    <col min="4" max="4" width="10.625" style="116" customWidth="1"/>
    <col min="5" max="5" width="10.25390625" style="116" customWidth="1"/>
    <col min="6" max="6" width="10.00390625" style="116" customWidth="1"/>
    <col min="7" max="7" width="9.75390625" style="116" customWidth="1"/>
    <col min="8" max="8" width="9.00390625" style="116" customWidth="1"/>
    <col min="9" max="9" width="6.875" style="116" customWidth="1"/>
    <col min="10" max="10" width="11.00390625" style="116" customWidth="1"/>
    <col min="11" max="11" width="10.375" style="117" customWidth="1"/>
    <col min="12" max="12" width="6.75390625" style="117" customWidth="1"/>
    <col min="13" max="13" width="7.875" style="117" customWidth="1"/>
    <col min="14" max="14" width="9.875" style="117" customWidth="1"/>
    <col min="15" max="15" width="7.875" style="117" customWidth="1"/>
    <col min="16" max="16" width="9.625" style="117" customWidth="1"/>
    <col min="17" max="16384" width="9.125" style="40" customWidth="1"/>
  </cols>
  <sheetData>
    <row r="1" spans="1:16" ht="12" customHeight="1">
      <c r="A1" s="114"/>
      <c r="B1" s="114"/>
      <c r="C1" s="114"/>
      <c r="D1" s="115"/>
      <c r="E1" s="115"/>
      <c r="F1" s="115"/>
      <c r="G1" s="115"/>
      <c r="M1" s="118"/>
      <c r="N1" s="181" t="s">
        <v>167</v>
      </c>
      <c r="O1" s="181"/>
      <c r="P1" s="181"/>
    </row>
    <row r="2" spans="1:16" ht="12" customHeight="1">
      <c r="A2" s="114"/>
      <c r="B2" s="114"/>
      <c r="C2" s="114"/>
      <c r="D2" s="115"/>
      <c r="E2" s="115"/>
      <c r="F2" s="115"/>
      <c r="G2" s="115"/>
      <c r="M2" s="181" t="s">
        <v>131</v>
      </c>
      <c r="N2" s="181"/>
      <c r="O2" s="181"/>
      <c r="P2" s="181"/>
    </row>
    <row r="3" spans="1:16" ht="11.25" customHeight="1">
      <c r="A3" s="114"/>
      <c r="B3" s="114"/>
      <c r="C3" s="114"/>
      <c r="D3" s="115"/>
      <c r="E3" s="115"/>
      <c r="F3" s="115"/>
      <c r="G3" s="115"/>
      <c r="M3" s="181" t="s">
        <v>64</v>
      </c>
      <c r="N3" s="181"/>
      <c r="O3" s="181"/>
      <c r="P3" s="181"/>
    </row>
    <row r="4" spans="1:16" ht="10.5" customHeight="1">
      <c r="A4" s="114"/>
      <c r="B4" s="114"/>
      <c r="C4" s="114"/>
      <c r="D4" s="115"/>
      <c r="E4" s="115"/>
      <c r="F4" s="115"/>
      <c r="G4" s="115"/>
      <c r="M4" s="181" t="s">
        <v>132</v>
      </c>
      <c r="N4" s="181"/>
      <c r="O4" s="181"/>
      <c r="P4" s="181"/>
    </row>
    <row r="5" spans="1:16" ht="17.25" customHeight="1">
      <c r="A5" s="182" t="s">
        <v>142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</row>
    <row r="6" spans="1:16" ht="11.25" customHeight="1">
      <c r="A6" s="95"/>
      <c r="B6" s="95"/>
      <c r="C6" s="95"/>
      <c r="D6" s="119"/>
      <c r="E6" s="119"/>
      <c r="F6" s="119"/>
      <c r="K6" s="116"/>
      <c r="P6" s="120" t="s">
        <v>111</v>
      </c>
    </row>
    <row r="7" spans="1:16" s="96" customFormat="1" ht="9" customHeight="1">
      <c r="A7" s="183" t="s">
        <v>10</v>
      </c>
      <c r="B7" s="183" t="s">
        <v>11</v>
      </c>
      <c r="C7" s="183" t="s">
        <v>12</v>
      </c>
      <c r="D7" s="178" t="s">
        <v>133</v>
      </c>
      <c r="E7" s="178" t="s">
        <v>143</v>
      </c>
      <c r="F7" s="187" t="s">
        <v>112</v>
      </c>
      <c r="G7" s="188"/>
      <c r="H7" s="188"/>
      <c r="I7" s="188"/>
      <c r="J7" s="188"/>
      <c r="K7" s="188"/>
      <c r="L7" s="188"/>
      <c r="M7" s="188"/>
      <c r="N7" s="188"/>
      <c r="O7" s="188"/>
      <c r="P7" s="189"/>
    </row>
    <row r="8" spans="1:16" s="96" customFormat="1" ht="8.25" customHeight="1">
      <c r="A8" s="184"/>
      <c r="B8" s="184"/>
      <c r="C8" s="184"/>
      <c r="D8" s="190"/>
      <c r="E8" s="190"/>
      <c r="F8" s="178" t="s">
        <v>113</v>
      </c>
      <c r="G8" s="180" t="s">
        <v>112</v>
      </c>
      <c r="H8" s="180"/>
      <c r="I8" s="180"/>
      <c r="J8" s="180"/>
      <c r="K8" s="180"/>
      <c r="L8" s="178" t="s">
        <v>114</v>
      </c>
      <c r="M8" s="191" t="s">
        <v>112</v>
      </c>
      <c r="N8" s="192"/>
      <c r="O8" s="192"/>
      <c r="P8" s="193"/>
    </row>
    <row r="9" spans="1:16" s="96" customFormat="1" ht="11.25" customHeight="1">
      <c r="A9" s="184"/>
      <c r="B9" s="184"/>
      <c r="C9" s="184"/>
      <c r="D9" s="190"/>
      <c r="E9" s="190"/>
      <c r="F9" s="190"/>
      <c r="G9" s="187" t="s">
        <v>115</v>
      </c>
      <c r="H9" s="189"/>
      <c r="I9" s="178" t="s">
        <v>116</v>
      </c>
      <c r="J9" s="178" t="s">
        <v>117</v>
      </c>
      <c r="K9" s="178" t="s">
        <v>118</v>
      </c>
      <c r="L9" s="190"/>
      <c r="M9" s="180" t="s">
        <v>119</v>
      </c>
      <c r="N9" s="121" t="s">
        <v>14</v>
      </c>
      <c r="O9" s="180" t="s">
        <v>120</v>
      </c>
      <c r="P9" s="180" t="s">
        <v>134</v>
      </c>
    </row>
    <row r="10" spans="1:16" s="96" customFormat="1" ht="69" customHeight="1">
      <c r="A10" s="185"/>
      <c r="B10" s="185"/>
      <c r="C10" s="185"/>
      <c r="D10" s="179"/>
      <c r="E10" s="179"/>
      <c r="F10" s="179"/>
      <c r="G10" s="122" t="s">
        <v>121</v>
      </c>
      <c r="H10" s="122" t="s">
        <v>122</v>
      </c>
      <c r="I10" s="179"/>
      <c r="J10" s="179"/>
      <c r="K10" s="179"/>
      <c r="L10" s="179"/>
      <c r="M10" s="180"/>
      <c r="N10" s="121" t="s">
        <v>123</v>
      </c>
      <c r="O10" s="180"/>
      <c r="P10" s="180"/>
    </row>
    <row r="11" spans="1:16" s="124" customFormat="1" ht="6.75" customHeight="1">
      <c r="A11" s="123">
        <v>1</v>
      </c>
      <c r="B11" s="123">
        <v>2</v>
      </c>
      <c r="C11" s="123">
        <v>3</v>
      </c>
      <c r="D11" s="123">
        <v>4</v>
      </c>
      <c r="E11" s="123">
        <v>5</v>
      </c>
      <c r="F11" s="123">
        <v>6</v>
      </c>
      <c r="G11" s="123">
        <v>7</v>
      </c>
      <c r="H11" s="123">
        <v>8</v>
      </c>
      <c r="I11" s="123">
        <v>9</v>
      </c>
      <c r="J11" s="123">
        <v>10</v>
      </c>
      <c r="K11" s="123">
        <v>11</v>
      </c>
      <c r="L11" s="123">
        <v>12</v>
      </c>
      <c r="M11" s="123">
        <v>13</v>
      </c>
      <c r="N11" s="123">
        <v>14</v>
      </c>
      <c r="O11" s="123">
        <v>15</v>
      </c>
      <c r="P11" s="123">
        <v>16</v>
      </c>
    </row>
    <row r="12" spans="1:16" s="127" customFormat="1" ht="12.75">
      <c r="A12" s="125">
        <v>750</v>
      </c>
      <c r="B12" s="125"/>
      <c r="C12" s="125"/>
      <c r="D12" s="126">
        <f aca="true" t="shared" si="0" ref="D12:P12">SUM(D13)</f>
        <v>40053</v>
      </c>
      <c r="E12" s="126">
        <f t="shared" si="0"/>
        <v>40053</v>
      </c>
      <c r="F12" s="126">
        <f t="shared" si="0"/>
        <v>40053</v>
      </c>
      <c r="G12" s="126">
        <f t="shared" si="0"/>
        <v>40053</v>
      </c>
      <c r="H12" s="126">
        <f t="shared" si="0"/>
        <v>0</v>
      </c>
      <c r="I12" s="126">
        <f t="shared" si="0"/>
        <v>0</v>
      </c>
      <c r="J12" s="126">
        <f t="shared" si="0"/>
        <v>0</v>
      </c>
      <c r="K12" s="126">
        <f t="shared" si="0"/>
        <v>0</v>
      </c>
      <c r="L12" s="126">
        <f t="shared" si="0"/>
        <v>0</v>
      </c>
      <c r="M12" s="126">
        <f t="shared" si="0"/>
        <v>0</v>
      </c>
      <c r="N12" s="126">
        <f t="shared" si="0"/>
        <v>0</v>
      </c>
      <c r="O12" s="126">
        <f t="shared" si="0"/>
        <v>0</v>
      </c>
      <c r="P12" s="126">
        <f t="shared" si="0"/>
        <v>0</v>
      </c>
    </row>
    <row r="13" spans="1:16" ht="12.75">
      <c r="A13" s="128"/>
      <c r="B13" s="128">
        <v>75011</v>
      </c>
      <c r="C13" s="128"/>
      <c r="D13" s="129">
        <f>SUM(D14)</f>
        <v>40053</v>
      </c>
      <c r="E13" s="129">
        <f>SUM(E15:E18)</f>
        <v>40053</v>
      </c>
      <c r="F13" s="129">
        <f>SUM(F15:F18)</f>
        <v>40053</v>
      </c>
      <c r="G13" s="129">
        <f>SUM(G15:G18)</f>
        <v>40053</v>
      </c>
      <c r="H13" s="129">
        <f>SUM(H15:H18)</f>
        <v>0</v>
      </c>
      <c r="I13" s="129"/>
      <c r="J13" s="129"/>
      <c r="K13" s="129"/>
      <c r="L13" s="130"/>
      <c r="M13" s="130"/>
      <c r="N13" s="130"/>
      <c r="O13" s="130"/>
      <c r="P13" s="130"/>
    </row>
    <row r="14" spans="1:16" ht="12.75">
      <c r="A14" s="128"/>
      <c r="B14" s="128"/>
      <c r="C14" s="128">
        <v>2010</v>
      </c>
      <c r="D14" s="129">
        <v>40053</v>
      </c>
      <c r="E14" s="129"/>
      <c r="F14" s="129"/>
      <c r="G14" s="129"/>
      <c r="H14" s="129"/>
      <c r="I14" s="129"/>
      <c r="J14" s="129"/>
      <c r="K14" s="129"/>
      <c r="L14" s="130"/>
      <c r="M14" s="130"/>
      <c r="N14" s="130"/>
      <c r="O14" s="130"/>
      <c r="P14" s="130"/>
    </row>
    <row r="15" spans="1:16" ht="12.75">
      <c r="A15" s="131"/>
      <c r="B15" s="131"/>
      <c r="C15" s="131">
        <v>4010</v>
      </c>
      <c r="D15" s="101"/>
      <c r="E15" s="101">
        <v>33503</v>
      </c>
      <c r="F15" s="101">
        <v>33503</v>
      </c>
      <c r="G15" s="101">
        <v>33503</v>
      </c>
      <c r="H15" s="101"/>
      <c r="I15" s="101"/>
      <c r="J15" s="101"/>
      <c r="K15" s="101"/>
      <c r="L15" s="102"/>
      <c r="M15" s="102"/>
      <c r="N15" s="102"/>
      <c r="O15" s="102"/>
      <c r="P15" s="102"/>
    </row>
    <row r="16" spans="1:16" ht="12.75" hidden="1">
      <c r="A16" s="131"/>
      <c r="B16" s="131"/>
      <c r="C16" s="131">
        <v>4040</v>
      </c>
      <c r="D16" s="101"/>
      <c r="E16" s="101">
        <v>0</v>
      </c>
      <c r="F16" s="101">
        <v>0</v>
      </c>
      <c r="G16" s="101">
        <v>0</v>
      </c>
      <c r="H16" s="101"/>
      <c r="I16" s="101"/>
      <c r="J16" s="101"/>
      <c r="K16" s="101"/>
      <c r="L16" s="102"/>
      <c r="M16" s="102"/>
      <c r="N16" s="102"/>
      <c r="O16" s="102"/>
      <c r="P16" s="102"/>
    </row>
    <row r="17" spans="1:16" ht="12.75">
      <c r="A17" s="131"/>
      <c r="B17" s="131"/>
      <c r="C17" s="131">
        <v>4110</v>
      </c>
      <c r="D17" s="101"/>
      <c r="E17" s="101">
        <v>5750</v>
      </c>
      <c r="F17" s="101">
        <v>5750</v>
      </c>
      <c r="G17" s="101">
        <v>5750</v>
      </c>
      <c r="H17" s="101"/>
      <c r="I17" s="101"/>
      <c r="J17" s="101"/>
      <c r="K17" s="101"/>
      <c r="L17" s="102"/>
      <c r="M17" s="102"/>
      <c r="N17" s="102"/>
      <c r="O17" s="102"/>
      <c r="P17" s="102"/>
    </row>
    <row r="18" spans="1:16" ht="12.75">
      <c r="A18" s="131"/>
      <c r="B18" s="131"/>
      <c r="C18" s="131">
        <v>4120</v>
      </c>
      <c r="D18" s="101"/>
      <c r="E18" s="101">
        <v>800</v>
      </c>
      <c r="F18" s="101">
        <v>800</v>
      </c>
      <c r="G18" s="101">
        <v>800</v>
      </c>
      <c r="H18" s="101"/>
      <c r="I18" s="101"/>
      <c r="J18" s="101"/>
      <c r="K18" s="101"/>
      <c r="L18" s="102"/>
      <c r="M18" s="102"/>
      <c r="N18" s="102"/>
      <c r="O18" s="102"/>
      <c r="P18" s="102"/>
    </row>
    <row r="19" spans="1:16" s="127" customFormat="1" ht="12.75">
      <c r="A19" s="125">
        <v>751</v>
      </c>
      <c r="B19" s="125"/>
      <c r="C19" s="125"/>
      <c r="D19" s="126">
        <f aca="true" t="shared" si="1" ref="D19:P19">SUM(D20)</f>
        <v>1305</v>
      </c>
      <c r="E19" s="126">
        <f t="shared" si="1"/>
        <v>1305</v>
      </c>
      <c r="F19" s="126">
        <f t="shared" si="1"/>
        <v>1305</v>
      </c>
      <c r="G19" s="126">
        <f t="shared" si="1"/>
        <v>0</v>
      </c>
      <c r="H19" s="126">
        <f t="shared" si="1"/>
        <v>1305</v>
      </c>
      <c r="I19" s="126">
        <f t="shared" si="1"/>
        <v>0</v>
      </c>
      <c r="J19" s="126">
        <f t="shared" si="1"/>
        <v>0</v>
      </c>
      <c r="K19" s="126">
        <f t="shared" si="1"/>
        <v>0</v>
      </c>
      <c r="L19" s="126">
        <f t="shared" si="1"/>
        <v>0</v>
      </c>
      <c r="M19" s="126">
        <f t="shared" si="1"/>
        <v>0</v>
      </c>
      <c r="N19" s="126">
        <f t="shared" si="1"/>
        <v>0</v>
      </c>
      <c r="O19" s="126">
        <f t="shared" si="1"/>
        <v>0</v>
      </c>
      <c r="P19" s="126">
        <f t="shared" si="1"/>
        <v>0</v>
      </c>
    </row>
    <row r="20" spans="1:16" ht="12.75">
      <c r="A20" s="128"/>
      <c r="B20" s="128">
        <v>75101</v>
      </c>
      <c r="C20" s="128"/>
      <c r="D20" s="129">
        <f>SUM(D21)</f>
        <v>1305</v>
      </c>
      <c r="E20" s="129">
        <f>SUM(E22:E24)</f>
        <v>1305</v>
      </c>
      <c r="F20" s="129">
        <f>SUM(F22:F24)</f>
        <v>1305</v>
      </c>
      <c r="G20" s="129">
        <f>SUM(G22:G24)</f>
        <v>0</v>
      </c>
      <c r="H20" s="129">
        <f>SUM(H22:H24)</f>
        <v>1305</v>
      </c>
      <c r="I20" s="129"/>
      <c r="J20" s="129"/>
      <c r="K20" s="129"/>
      <c r="L20" s="130"/>
      <c r="M20" s="130"/>
      <c r="N20" s="130"/>
      <c r="O20" s="130"/>
      <c r="P20" s="130"/>
    </row>
    <row r="21" spans="1:16" ht="12.75">
      <c r="A21" s="128"/>
      <c r="B21" s="128"/>
      <c r="C21" s="128">
        <v>2010</v>
      </c>
      <c r="D21" s="129">
        <v>1305</v>
      </c>
      <c r="E21" s="129"/>
      <c r="F21" s="129"/>
      <c r="G21" s="129"/>
      <c r="H21" s="129"/>
      <c r="I21" s="129"/>
      <c r="J21" s="129"/>
      <c r="K21" s="129"/>
      <c r="L21" s="130"/>
      <c r="M21" s="130"/>
      <c r="N21" s="130"/>
      <c r="O21" s="130"/>
      <c r="P21" s="130"/>
    </row>
    <row r="22" spans="1:16" ht="12.75">
      <c r="A22" s="131"/>
      <c r="B22" s="131"/>
      <c r="C22" s="131">
        <v>4210</v>
      </c>
      <c r="D22" s="101"/>
      <c r="E22" s="101">
        <v>50</v>
      </c>
      <c r="F22" s="101">
        <v>50</v>
      </c>
      <c r="G22" s="101"/>
      <c r="H22" s="101">
        <v>50</v>
      </c>
      <c r="I22" s="101"/>
      <c r="J22" s="101"/>
      <c r="K22" s="101"/>
      <c r="L22" s="102"/>
      <c r="M22" s="102"/>
      <c r="N22" s="102"/>
      <c r="O22" s="102"/>
      <c r="P22" s="102"/>
    </row>
    <row r="23" spans="1:16" ht="12.75">
      <c r="A23" s="131"/>
      <c r="B23" s="131"/>
      <c r="C23" s="131">
        <v>4300</v>
      </c>
      <c r="D23" s="101"/>
      <c r="E23" s="101">
        <v>1150</v>
      </c>
      <c r="F23" s="101">
        <v>1150</v>
      </c>
      <c r="G23" s="101"/>
      <c r="H23" s="101">
        <v>1150</v>
      </c>
      <c r="I23" s="101"/>
      <c r="J23" s="101"/>
      <c r="K23" s="101"/>
      <c r="L23" s="102"/>
      <c r="M23" s="102"/>
      <c r="N23" s="102"/>
      <c r="O23" s="102"/>
      <c r="P23" s="102"/>
    </row>
    <row r="24" spans="1:16" ht="12.75">
      <c r="A24" s="131"/>
      <c r="B24" s="131"/>
      <c r="C24" s="131">
        <v>4360</v>
      </c>
      <c r="D24" s="101"/>
      <c r="E24" s="101">
        <v>105</v>
      </c>
      <c r="F24" s="101">
        <v>105</v>
      </c>
      <c r="G24" s="101"/>
      <c r="H24" s="101">
        <v>105</v>
      </c>
      <c r="I24" s="101"/>
      <c r="J24" s="101"/>
      <c r="K24" s="101"/>
      <c r="L24" s="102"/>
      <c r="M24" s="102"/>
      <c r="N24" s="102"/>
      <c r="O24" s="102"/>
      <c r="P24" s="102"/>
    </row>
    <row r="25" spans="1:16" s="127" customFormat="1" ht="12.75">
      <c r="A25" s="125">
        <v>852</v>
      </c>
      <c r="B25" s="125"/>
      <c r="C25" s="125"/>
      <c r="D25" s="126">
        <f aca="true" t="shared" si="2" ref="D25:P25">SUM(D26,D44,D47)</f>
        <v>2130988</v>
      </c>
      <c r="E25" s="126">
        <f t="shared" si="2"/>
        <v>2130988</v>
      </c>
      <c r="F25" s="126">
        <f t="shared" si="2"/>
        <v>2130988</v>
      </c>
      <c r="G25" s="126">
        <f t="shared" si="2"/>
        <v>60431</v>
      </c>
      <c r="H25" s="126">
        <f t="shared" si="2"/>
        <v>7471</v>
      </c>
      <c r="I25" s="126">
        <f t="shared" si="2"/>
        <v>0</v>
      </c>
      <c r="J25" s="126">
        <f t="shared" si="2"/>
        <v>2063086</v>
      </c>
      <c r="K25" s="126">
        <f t="shared" si="2"/>
        <v>0</v>
      </c>
      <c r="L25" s="126">
        <f t="shared" si="2"/>
        <v>0</v>
      </c>
      <c r="M25" s="126">
        <f t="shared" si="2"/>
        <v>0</v>
      </c>
      <c r="N25" s="126">
        <f t="shared" si="2"/>
        <v>0</v>
      </c>
      <c r="O25" s="126">
        <f t="shared" si="2"/>
        <v>0</v>
      </c>
      <c r="P25" s="126">
        <f t="shared" si="2"/>
        <v>0</v>
      </c>
    </row>
    <row r="26" spans="1:16" ht="12.75">
      <c r="A26" s="131"/>
      <c r="B26" s="131">
        <v>85212</v>
      </c>
      <c r="C26" s="131"/>
      <c r="D26" s="101">
        <f>SUM(D27)</f>
        <v>2126892</v>
      </c>
      <c r="E26" s="101">
        <f aca="true" t="shared" si="3" ref="E26:J26">SUM(E28:E43)</f>
        <v>2126892</v>
      </c>
      <c r="F26" s="101">
        <f t="shared" si="3"/>
        <v>2126892</v>
      </c>
      <c r="G26" s="101">
        <f t="shared" si="3"/>
        <v>60431</v>
      </c>
      <c r="H26" s="101">
        <f t="shared" si="3"/>
        <v>3375</v>
      </c>
      <c r="I26" s="101">
        <f t="shared" si="3"/>
        <v>0</v>
      </c>
      <c r="J26" s="101">
        <f t="shared" si="3"/>
        <v>2063086</v>
      </c>
      <c r="K26" s="101"/>
      <c r="L26" s="102"/>
      <c r="M26" s="102"/>
      <c r="N26" s="102"/>
      <c r="O26" s="102"/>
      <c r="P26" s="102"/>
    </row>
    <row r="27" spans="1:16" ht="12.75">
      <c r="A27" s="131"/>
      <c r="B27" s="131"/>
      <c r="C27" s="131">
        <v>2010</v>
      </c>
      <c r="D27" s="101">
        <v>2126892</v>
      </c>
      <c r="E27" s="101"/>
      <c r="F27" s="101"/>
      <c r="G27" s="101"/>
      <c r="H27" s="101"/>
      <c r="I27" s="101"/>
      <c r="J27" s="101"/>
      <c r="K27" s="101"/>
      <c r="L27" s="102"/>
      <c r="M27" s="102"/>
      <c r="N27" s="102"/>
      <c r="O27" s="102"/>
      <c r="P27" s="102"/>
    </row>
    <row r="28" spans="1:16" ht="12.75">
      <c r="A28" s="131"/>
      <c r="B28" s="131"/>
      <c r="C28" s="131">
        <v>3110</v>
      </c>
      <c r="D28" s="101"/>
      <c r="E28" s="101">
        <v>2063086</v>
      </c>
      <c r="F28" s="101">
        <v>2063086</v>
      </c>
      <c r="G28" s="101"/>
      <c r="H28" s="101"/>
      <c r="I28" s="101"/>
      <c r="J28" s="101">
        <v>2063086</v>
      </c>
      <c r="K28" s="101"/>
      <c r="L28" s="102"/>
      <c r="M28" s="102"/>
      <c r="N28" s="102"/>
      <c r="O28" s="102"/>
      <c r="P28" s="102"/>
    </row>
    <row r="29" spans="1:16" ht="12.75">
      <c r="A29" s="131"/>
      <c r="B29" s="131"/>
      <c r="C29" s="131">
        <v>4010</v>
      </c>
      <c r="D29" s="101"/>
      <c r="E29" s="101">
        <v>46005</v>
      </c>
      <c r="F29" s="101">
        <v>46005</v>
      </c>
      <c r="G29" s="101">
        <v>46005</v>
      </c>
      <c r="H29" s="101"/>
      <c r="I29" s="101"/>
      <c r="J29" s="101"/>
      <c r="K29" s="101"/>
      <c r="L29" s="102"/>
      <c r="M29" s="102"/>
      <c r="N29" s="102"/>
      <c r="O29" s="102"/>
      <c r="P29" s="102"/>
    </row>
    <row r="30" spans="1:16" ht="12.75">
      <c r="A30" s="131"/>
      <c r="B30" s="131"/>
      <c r="C30" s="131">
        <v>4040</v>
      </c>
      <c r="D30" s="101"/>
      <c r="E30" s="101">
        <v>4538</v>
      </c>
      <c r="F30" s="101">
        <v>4538</v>
      </c>
      <c r="G30" s="101">
        <v>4538</v>
      </c>
      <c r="H30" s="101"/>
      <c r="I30" s="101"/>
      <c r="J30" s="101"/>
      <c r="K30" s="101"/>
      <c r="L30" s="102"/>
      <c r="M30" s="102"/>
      <c r="N30" s="102"/>
      <c r="O30" s="102"/>
      <c r="P30" s="102"/>
    </row>
    <row r="31" spans="1:16" ht="12.75">
      <c r="A31" s="131"/>
      <c r="B31" s="131"/>
      <c r="C31" s="131">
        <v>4110</v>
      </c>
      <c r="D31" s="101"/>
      <c r="E31" s="101">
        <v>8875</v>
      </c>
      <c r="F31" s="101">
        <v>8875</v>
      </c>
      <c r="G31" s="101">
        <v>8875</v>
      </c>
      <c r="H31" s="101"/>
      <c r="I31" s="101"/>
      <c r="J31" s="101"/>
      <c r="K31" s="101"/>
      <c r="L31" s="102"/>
      <c r="M31" s="102"/>
      <c r="N31" s="102"/>
      <c r="O31" s="102"/>
      <c r="P31" s="102"/>
    </row>
    <row r="32" spans="1:16" ht="12.75">
      <c r="A32" s="131"/>
      <c r="B32" s="131"/>
      <c r="C32" s="131">
        <v>4120</v>
      </c>
      <c r="D32" s="101"/>
      <c r="E32" s="101">
        <v>1013</v>
      </c>
      <c r="F32" s="101">
        <v>1013</v>
      </c>
      <c r="G32" s="101">
        <v>1013</v>
      </c>
      <c r="H32" s="101"/>
      <c r="I32" s="101"/>
      <c r="J32" s="101"/>
      <c r="K32" s="101"/>
      <c r="L32" s="102"/>
      <c r="M32" s="102"/>
      <c r="N32" s="102"/>
      <c r="O32" s="102"/>
      <c r="P32" s="102"/>
    </row>
    <row r="33" spans="1:16" ht="12.75" hidden="1">
      <c r="A33" s="131"/>
      <c r="B33" s="131"/>
      <c r="C33" s="131">
        <v>4210</v>
      </c>
      <c r="D33" s="101"/>
      <c r="E33" s="101"/>
      <c r="F33" s="101"/>
      <c r="G33" s="101"/>
      <c r="H33" s="101"/>
      <c r="I33" s="101"/>
      <c r="J33" s="101"/>
      <c r="K33" s="101"/>
      <c r="L33" s="102"/>
      <c r="M33" s="102"/>
      <c r="N33" s="102"/>
      <c r="O33" s="102"/>
      <c r="P33" s="102"/>
    </row>
    <row r="34" spans="1:16" ht="12.75" hidden="1">
      <c r="A34" s="131"/>
      <c r="B34" s="131"/>
      <c r="C34" s="131">
        <v>4280</v>
      </c>
      <c r="D34" s="101"/>
      <c r="E34" s="101"/>
      <c r="F34" s="101"/>
      <c r="G34" s="101"/>
      <c r="H34" s="101"/>
      <c r="I34" s="101"/>
      <c r="J34" s="101"/>
      <c r="K34" s="101"/>
      <c r="L34" s="102"/>
      <c r="M34" s="102"/>
      <c r="N34" s="102"/>
      <c r="O34" s="102"/>
      <c r="P34" s="102"/>
    </row>
    <row r="35" spans="1:16" ht="12.75">
      <c r="A35" s="131"/>
      <c r="B35" s="131"/>
      <c r="C35" s="131">
        <v>4210</v>
      </c>
      <c r="D35" s="101"/>
      <c r="E35" s="101">
        <v>750</v>
      </c>
      <c r="F35" s="101">
        <v>750</v>
      </c>
      <c r="G35" s="101"/>
      <c r="H35" s="101">
        <v>750</v>
      </c>
      <c r="I35" s="101"/>
      <c r="J35" s="101"/>
      <c r="K35" s="101"/>
      <c r="L35" s="102"/>
      <c r="M35" s="102"/>
      <c r="N35" s="102"/>
      <c r="O35" s="102"/>
      <c r="P35" s="102"/>
    </row>
    <row r="36" spans="1:16" ht="12.75">
      <c r="A36" s="131"/>
      <c r="B36" s="131"/>
      <c r="C36" s="131">
        <v>4280</v>
      </c>
      <c r="D36" s="101"/>
      <c r="E36" s="101">
        <v>50</v>
      </c>
      <c r="F36" s="101">
        <v>50</v>
      </c>
      <c r="G36" s="101"/>
      <c r="H36" s="101">
        <v>50</v>
      </c>
      <c r="I36" s="101"/>
      <c r="J36" s="101"/>
      <c r="K36" s="101"/>
      <c r="L36" s="102"/>
      <c r="M36" s="102"/>
      <c r="N36" s="102"/>
      <c r="O36" s="102"/>
      <c r="P36" s="102"/>
    </row>
    <row r="37" spans="1:16" ht="12.75">
      <c r="A37" s="131"/>
      <c r="B37" s="131"/>
      <c r="C37" s="131">
        <v>4300</v>
      </c>
      <c r="D37" s="101"/>
      <c r="E37" s="101">
        <v>500</v>
      </c>
      <c r="F37" s="101">
        <v>500</v>
      </c>
      <c r="G37" s="101"/>
      <c r="H37" s="101">
        <v>500</v>
      </c>
      <c r="I37" s="101"/>
      <c r="J37" s="101"/>
      <c r="K37" s="101"/>
      <c r="L37" s="102"/>
      <c r="M37" s="102"/>
      <c r="N37" s="102"/>
      <c r="O37" s="102"/>
      <c r="P37" s="102"/>
    </row>
    <row r="38" spans="1:16" ht="12.75" hidden="1">
      <c r="A38" s="131"/>
      <c r="B38" s="131"/>
      <c r="C38" s="131">
        <v>4350</v>
      </c>
      <c r="D38" s="101"/>
      <c r="E38" s="101"/>
      <c r="F38" s="101"/>
      <c r="G38" s="101"/>
      <c r="H38" s="101"/>
      <c r="I38" s="101"/>
      <c r="J38" s="101"/>
      <c r="K38" s="101"/>
      <c r="L38" s="102"/>
      <c r="M38" s="102"/>
      <c r="N38" s="102"/>
      <c r="O38" s="102"/>
      <c r="P38" s="102"/>
    </row>
    <row r="39" spans="1:16" ht="12.75" hidden="1">
      <c r="A39" s="131"/>
      <c r="B39" s="131"/>
      <c r="C39" s="131">
        <v>4370</v>
      </c>
      <c r="D39" s="101"/>
      <c r="E39" s="101"/>
      <c r="F39" s="101"/>
      <c r="G39" s="101"/>
      <c r="H39" s="101"/>
      <c r="I39" s="101"/>
      <c r="J39" s="101"/>
      <c r="K39" s="101"/>
      <c r="L39" s="102"/>
      <c r="M39" s="102"/>
      <c r="N39" s="102"/>
      <c r="O39" s="102"/>
      <c r="P39" s="102"/>
    </row>
    <row r="40" spans="1:16" ht="12.75" hidden="1">
      <c r="A40" s="131"/>
      <c r="B40" s="131"/>
      <c r="C40" s="131">
        <v>4410</v>
      </c>
      <c r="D40" s="101"/>
      <c r="E40" s="101"/>
      <c r="F40" s="101"/>
      <c r="G40" s="101"/>
      <c r="H40" s="101"/>
      <c r="I40" s="101"/>
      <c r="J40" s="101"/>
      <c r="K40" s="101"/>
      <c r="L40" s="102"/>
      <c r="M40" s="102"/>
      <c r="N40" s="102"/>
      <c r="O40" s="102"/>
      <c r="P40" s="102"/>
    </row>
    <row r="41" spans="1:16" ht="12.75">
      <c r="A41" s="131"/>
      <c r="B41" s="131"/>
      <c r="C41" s="131">
        <v>4440</v>
      </c>
      <c r="D41" s="101"/>
      <c r="E41" s="101">
        <v>1642</v>
      </c>
      <c r="F41" s="101">
        <v>1642</v>
      </c>
      <c r="G41" s="101"/>
      <c r="H41" s="101">
        <v>1642</v>
      </c>
      <c r="I41" s="101"/>
      <c r="J41" s="101"/>
      <c r="K41" s="101"/>
      <c r="L41" s="102"/>
      <c r="M41" s="102"/>
      <c r="N41" s="102"/>
      <c r="O41" s="102"/>
      <c r="P41" s="102"/>
    </row>
    <row r="42" spans="1:16" ht="12.75" hidden="1">
      <c r="A42" s="131"/>
      <c r="B42" s="131"/>
      <c r="C42" s="131">
        <v>4700</v>
      </c>
      <c r="D42" s="101"/>
      <c r="E42" s="101"/>
      <c r="F42" s="101"/>
      <c r="G42" s="101"/>
      <c r="H42" s="101"/>
      <c r="I42" s="101"/>
      <c r="J42" s="101"/>
      <c r="K42" s="101"/>
      <c r="L42" s="102"/>
      <c r="M42" s="102"/>
      <c r="N42" s="102"/>
      <c r="O42" s="102"/>
      <c r="P42" s="102"/>
    </row>
    <row r="43" spans="1:16" ht="12.75">
      <c r="A43" s="131"/>
      <c r="B43" s="131"/>
      <c r="C43" s="131">
        <v>4700</v>
      </c>
      <c r="D43" s="101"/>
      <c r="E43" s="101">
        <v>433</v>
      </c>
      <c r="F43" s="101">
        <v>433</v>
      </c>
      <c r="G43" s="101"/>
      <c r="H43" s="101">
        <v>433</v>
      </c>
      <c r="I43" s="101"/>
      <c r="J43" s="101"/>
      <c r="K43" s="101"/>
      <c r="L43" s="102"/>
      <c r="M43" s="102"/>
      <c r="N43" s="102"/>
      <c r="O43" s="102"/>
      <c r="P43" s="102"/>
    </row>
    <row r="44" spans="1:16" ht="12.75">
      <c r="A44" s="131"/>
      <c r="B44" s="131">
        <v>85213</v>
      </c>
      <c r="C44" s="131"/>
      <c r="D44" s="101">
        <f>SUM(D45)</f>
        <v>4096</v>
      </c>
      <c r="E44" s="101">
        <f>SUM(E46)</f>
        <v>4096</v>
      </c>
      <c r="F44" s="101">
        <f>SUM(F46)</f>
        <v>4096</v>
      </c>
      <c r="G44" s="101">
        <f>SUM(G46)</f>
        <v>0</v>
      </c>
      <c r="H44" s="101">
        <f>SUM(H46)</f>
        <v>4096</v>
      </c>
      <c r="I44" s="135"/>
      <c r="J44" s="135"/>
      <c r="K44" s="101"/>
      <c r="L44" s="102"/>
      <c r="M44" s="102"/>
      <c r="N44" s="102"/>
      <c r="O44" s="102"/>
      <c r="P44" s="102"/>
    </row>
    <row r="45" spans="1:16" ht="12.75">
      <c r="A45" s="131"/>
      <c r="B45" s="131"/>
      <c r="C45" s="131">
        <v>2010</v>
      </c>
      <c r="D45" s="101">
        <v>4096</v>
      </c>
      <c r="E45" s="101"/>
      <c r="F45" s="101"/>
      <c r="G45" s="101"/>
      <c r="H45" s="101"/>
      <c r="I45" s="101"/>
      <c r="J45" s="101"/>
      <c r="K45" s="101"/>
      <c r="L45" s="102"/>
      <c r="M45" s="102"/>
      <c r="N45" s="102"/>
      <c r="O45" s="102"/>
      <c r="P45" s="102"/>
    </row>
    <row r="46" spans="1:16" ht="12.75">
      <c r="A46" s="132"/>
      <c r="B46" s="132"/>
      <c r="C46" s="132">
        <v>4130</v>
      </c>
      <c r="D46" s="133"/>
      <c r="E46" s="133">
        <v>4096</v>
      </c>
      <c r="F46" s="133">
        <v>4096</v>
      </c>
      <c r="G46" s="133">
        <v>0</v>
      </c>
      <c r="H46" s="133">
        <v>4096</v>
      </c>
      <c r="I46" s="136"/>
      <c r="J46" s="101"/>
      <c r="K46" s="133"/>
      <c r="L46" s="134"/>
      <c r="M46" s="134"/>
      <c r="N46" s="134"/>
      <c r="O46" s="134"/>
      <c r="P46" s="134"/>
    </row>
    <row r="47" spans="1:16" ht="12.75" hidden="1">
      <c r="A47" s="131"/>
      <c r="B47" s="131">
        <v>85219</v>
      </c>
      <c r="C47" s="131"/>
      <c r="D47" s="101">
        <f>SUM(D48)</f>
        <v>0</v>
      </c>
      <c r="E47" s="101">
        <f>SUM(E49)</f>
        <v>0</v>
      </c>
      <c r="F47" s="101">
        <f>SUM(F49)</f>
        <v>0</v>
      </c>
      <c r="G47" s="101"/>
      <c r="H47" s="101"/>
      <c r="I47" s="101"/>
      <c r="J47" s="101">
        <f>SUM(J49)</f>
        <v>0</v>
      </c>
      <c r="K47" s="101"/>
      <c r="L47" s="102"/>
      <c r="M47" s="102"/>
      <c r="N47" s="102"/>
      <c r="O47" s="102"/>
      <c r="P47" s="102"/>
    </row>
    <row r="48" spans="1:16" ht="12.75" hidden="1">
      <c r="A48" s="131"/>
      <c r="B48" s="131"/>
      <c r="C48" s="131">
        <v>2010</v>
      </c>
      <c r="D48" s="101">
        <v>0</v>
      </c>
      <c r="E48" s="101"/>
      <c r="F48" s="101"/>
      <c r="G48" s="101"/>
      <c r="H48" s="101"/>
      <c r="I48" s="101"/>
      <c r="J48" s="101"/>
      <c r="K48" s="101"/>
      <c r="L48" s="102"/>
      <c r="M48" s="102"/>
      <c r="N48" s="102"/>
      <c r="O48" s="102"/>
      <c r="P48" s="102"/>
    </row>
    <row r="49" spans="1:16" ht="12.75" hidden="1">
      <c r="A49" s="132"/>
      <c r="B49" s="132"/>
      <c r="C49" s="132">
        <v>3030</v>
      </c>
      <c r="D49" s="133"/>
      <c r="E49" s="133">
        <v>0</v>
      </c>
      <c r="F49" s="133">
        <v>0</v>
      </c>
      <c r="G49" s="133"/>
      <c r="H49" s="133"/>
      <c r="I49" s="133"/>
      <c r="J49" s="133">
        <v>0</v>
      </c>
      <c r="K49" s="133"/>
      <c r="L49" s="134"/>
      <c r="M49" s="134"/>
      <c r="N49" s="134"/>
      <c r="O49" s="134"/>
      <c r="P49" s="134"/>
    </row>
    <row r="50" spans="1:16" s="127" customFormat="1" ht="12.75" customHeight="1">
      <c r="A50" s="186" t="s">
        <v>52</v>
      </c>
      <c r="B50" s="186"/>
      <c r="C50" s="186"/>
      <c r="D50" s="137">
        <f aca="true" t="shared" si="4" ref="D50:P50">SUM(D12,D19,D25)</f>
        <v>2172346</v>
      </c>
      <c r="E50" s="137">
        <f t="shared" si="4"/>
        <v>2172346</v>
      </c>
      <c r="F50" s="137">
        <f t="shared" si="4"/>
        <v>2172346</v>
      </c>
      <c r="G50" s="137">
        <f t="shared" si="4"/>
        <v>100484</v>
      </c>
      <c r="H50" s="137">
        <f t="shared" si="4"/>
        <v>8776</v>
      </c>
      <c r="I50" s="137">
        <f t="shared" si="4"/>
        <v>0</v>
      </c>
      <c r="J50" s="137">
        <f t="shared" si="4"/>
        <v>2063086</v>
      </c>
      <c r="K50" s="137">
        <f t="shared" si="4"/>
        <v>0</v>
      </c>
      <c r="L50" s="137">
        <f t="shared" si="4"/>
        <v>0</v>
      </c>
      <c r="M50" s="137">
        <f t="shared" si="4"/>
        <v>0</v>
      </c>
      <c r="N50" s="137">
        <f t="shared" si="4"/>
        <v>0</v>
      </c>
      <c r="O50" s="137">
        <f t="shared" si="4"/>
        <v>0</v>
      </c>
      <c r="P50" s="137">
        <f t="shared" si="4"/>
        <v>0</v>
      </c>
    </row>
  </sheetData>
  <sheetProtection/>
  <mergeCells count="23">
    <mergeCell ref="I9:I10"/>
    <mergeCell ref="D7:D10"/>
    <mergeCell ref="E7:E10"/>
    <mergeCell ref="O9:O10"/>
    <mergeCell ref="P9:P10"/>
    <mergeCell ref="C7:C10"/>
    <mergeCell ref="A50:C50"/>
    <mergeCell ref="F7:P7"/>
    <mergeCell ref="F8:F10"/>
    <mergeCell ref="G8:K8"/>
    <mergeCell ref="L8:L10"/>
    <mergeCell ref="M8:P8"/>
    <mergeCell ref="G9:H9"/>
    <mergeCell ref="J9:J10"/>
    <mergeCell ref="K9:K10"/>
    <mergeCell ref="M9:M10"/>
    <mergeCell ref="N1:P1"/>
    <mergeCell ref="M2:P2"/>
    <mergeCell ref="M3:P3"/>
    <mergeCell ref="M4:P4"/>
    <mergeCell ref="A5:P5"/>
    <mergeCell ref="A7:A10"/>
    <mergeCell ref="B7:B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100" zoomScalePageLayoutView="0" workbookViewId="0" topLeftCell="A2">
      <selection activeCell="F18" sqref="F18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37.875" style="1" customWidth="1"/>
    <col min="6" max="6" width="18.25390625" style="1" customWidth="1"/>
    <col min="7" max="16384" width="9.125" style="1" customWidth="1"/>
  </cols>
  <sheetData>
    <row r="1" spans="5:6" ht="1.5" customHeight="1" hidden="1">
      <c r="E1" s="207"/>
      <c r="F1" s="208"/>
    </row>
    <row r="2" spans="1:6" ht="50.25" customHeight="1">
      <c r="A2" s="209" t="s">
        <v>168</v>
      </c>
      <c r="B2" s="210"/>
      <c r="C2" s="210"/>
      <c r="D2" s="210"/>
      <c r="E2" s="210"/>
      <c r="F2" s="210"/>
    </row>
    <row r="3" spans="1:10" ht="19.5" customHeight="1">
      <c r="A3" s="204" t="s">
        <v>144</v>
      </c>
      <c r="B3" s="204"/>
      <c r="C3" s="204"/>
      <c r="D3" s="204"/>
      <c r="E3" s="204"/>
      <c r="F3" s="204"/>
      <c r="G3" s="73"/>
      <c r="H3" s="73"/>
      <c r="I3" s="73"/>
      <c r="J3" s="73"/>
    </row>
    <row r="4" ht="19.5" customHeight="1">
      <c r="F4" s="3" t="s">
        <v>31</v>
      </c>
    </row>
    <row r="5" spans="1:6" s="63" customFormat="1" ht="19.5" customHeight="1">
      <c r="A5" s="60" t="s">
        <v>41</v>
      </c>
      <c r="B5" s="60" t="s">
        <v>10</v>
      </c>
      <c r="C5" s="60" t="s">
        <v>11</v>
      </c>
      <c r="D5" s="61" t="s">
        <v>12</v>
      </c>
      <c r="E5" s="60" t="s">
        <v>67</v>
      </c>
      <c r="F5" s="60" t="s">
        <v>33</v>
      </c>
    </row>
    <row r="6" spans="1:6" ht="7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6" ht="18.75" customHeight="1">
      <c r="A7" s="201" t="s">
        <v>59</v>
      </c>
      <c r="B7" s="202"/>
      <c r="C7" s="202"/>
      <c r="D7" s="202"/>
      <c r="E7" s="203"/>
      <c r="F7" s="37">
        <f>SUM(F8:F17)</f>
        <v>80000</v>
      </c>
    </row>
    <row r="8" spans="1:6" ht="19.5" customHeight="1" hidden="1">
      <c r="A8" s="7" t="s">
        <v>15</v>
      </c>
      <c r="B8" s="8">
        <v>801</v>
      </c>
      <c r="C8" s="8">
        <v>80101</v>
      </c>
      <c r="D8" s="8">
        <v>2590</v>
      </c>
      <c r="E8" s="194" t="s">
        <v>88</v>
      </c>
      <c r="F8" s="16"/>
    </row>
    <row r="9" spans="1:6" ht="20.25" customHeight="1" hidden="1">
      <c r="A9" s="7" t="s">
        <v>16</v>
      </c>
      <c r="B9" s="8">
        <v>801</v>
      </c>
      <c r="C9" s="8">
        <v>80103</v>
      </c>
      <c r="D9" s="8">
        <v>2590</v>
      </c>
      <c r="E9" s="205"/>
      <c r="F9" s="16"/>
    </row>
    <row r="10" spans="1:6" ht="19.5" customHeight="1" hidden="1">
      <c r="A10" s="7" t="s">
        <v>17</v>
      </c>
      <c r="B10" s="8">
        <v>801</v>
      </c>
      <c r="C10" s="8">
        <v>80106</v>
      </c>
      <c r="D10" s="8">
        <v>2590</v>
      </c>
      <c r="E10" s="206"/>
      <c r="F10" s="16"/>
    </row>
    <row r="11" spans="1:6" ht="20.25" customHeight="1" hidden="1">
      <c r="A11" s="7" t="s">
        <v>9</v>
      </c>
      <c r="B11" s="8">
        <v>801</v>
      </c>
      <c r="C11" s="8">
        <v>80101</v>
      </c>
      <c r="D11" s="8">
        <v>2590</v>
      </c>
      <c r="E11" s="194" t="s">
        <v>89</v>
      </c>
      <c r="F11" s="16"/>
    </row>
    <row r="12" spans="1:6" ht="20.25" customHeight="1" hidden="1">
      <c r="A12" s="7" t="s">
        <v>19</v>
      </c>
      <c r="B12" s="8">
        <v>801</v>
      </c>
      <c r="C12" s="8">
        <v>80103</v>
      </c>
      <c r="D12" s="8">
        <v>2590</v>
      </c>
      <c r="E12" s="205"/>
      <c r="F12" s="16"/>
    </row>
    <row r="13" spans="1:6" ht="22.5" customHeight="1" hidden="1">
      <c r="A13" s="7" t="s">
        <v>22</v>
      </c>
      <c r="B13" s="8">
        <v>801</v>
      </c>
      <c r="C13" s="8">
        <v>80106</v>
      </c>
      <c r="D13" s="8">
        <v>2590</v>
      </c>
      <c r="E13" s="206"/>
      <c r="F13" s="16"/>
    </row>
    <row r="14" spans="1:6" ht="21.75" customHeight="1" hidden="1">
      <c r="A14" s="7" t="s">
        <v>87</v>
      </c>
      <c r="B14" s="8">
        <v>801</v>
      </c>
      <c r="C14" s="8">
        <v>80101</v>
      </c>
      <c r="D14" s="8">
        <v>2590</v>
      </c>
      <c r="E14" s="194" t="s">
        <v>90</v>
      </c>
      <c r="F14" s="16"/>
    </row>
    <row r="15" spans="1:6" ht="21" customHeight="1" hidden="1">
      <c r="A15" s="7" t="s">
        <v>91</v>
      </c>
      <c r="B15" s="8">
        <v>801</v>
      </c>
      <c r="C15" s="8">
        <v>80103</v>
      </c>
      <c r="D15" s="8">
        <v>2590</v>
      </c>
      <c r="E15" s="205"/>
      <c r="F15" s="16"/>
    </row>
    <row r="16" spans="1:6" ht="19.5" customHeight="1" hidden="1">
      <c r="A16" s="7" t="s">
        <v>92</v>
      </c>
      <c r="B16" s="8">
        <v>801</v>
      </c>
      <c r="C16" s="8">
        <v>80106</v>
      </c>
      <c r="D16" s="8">
        <v>2590</v>
      </c>
      <c r="E16" s="206"/>
      <c r="F16" s="16"/>
    </row>
    <row r="17" spans="1:6" ht="41.25" customHeight="1">
      <c r="A17" s="7" t="s">
        <v>15</v>
      </c>
      <c r="B17" s="8">
        <v>921</v>
      </c>
      <c r="C17" s="8">
        <v>92116</v>
      </c>
      <c r="D17" s="8">
        <v>2480</v>
      </c>
      <c r="E17" s="26" t="s">
        <v>58</v>
      </c>
      <c r="F17" s="16">
        <v>80000</v>
      </c>
    </row>
    <row r="18" spans="1:6" ht="32.25" customHeight="1">
      <c r="A18" s="201" t="s">
        <v>60</v>
      </c>
      <c r="B18" s="202"/>
      <c r="C18" s="202"/>
      <c r="D18" s="202"/>
      <c r="E18" s="203"/>
      <c r="F18" s="37">
        <f>SUM(F19:F28)</f>
        <v>1483859</v>
      </c>
    </row>
    <row r="19" spans="1:6" ht="19.5" customHeight="1">
      <c r="A19" s="7" t="s">
        <v>15</v>
      </c>
      <c r="B19" s="8">
        <v>801</v>
      </c>
      <c r="C19" s="8">
        <v>80101</v>
      </c>
      <c r="D19" s="8">
        <v>2590</v>
      </c>
      <c r="E19" s="194" t="s">
        <v>88</v>
      </c>
      <c r="F19" s="16">
        <v>448740</v>
      </c>
    </row>
    <row r="20" spans="1:6" ht="20.25" customHeight="1">
      <c r="A20" s="7" t="s">
        <v>16</v>
      </c>
      <c r="B20" s="8">
        <v>801</v>
      </c>
      <c r="C20" s="8">
        <v>80103</v>
      </c>
      <c r="D20" s="8">
        <v>2590</v>
      </c>
      <c r="E20" s="205"/>
      <c r="F20" s="16">
        <v>76340</v>
      </c>
    </row>
    <row r="21" spans="1:6" ht="19.5" customHeight="1">
      <c r="A21" s="7" t="s">
        <v>17</v>
      </c>
      <c r="B21" s="8">
        <v>801</v>
      </c>
      <c r="C21" s="8">
        <v>80106</v>
      </c>
      <c r="D21" s="8">
        <v>2590</v>
      </c>
      <c r="E21" s="206"/>
      <c r="F21" s="16">
        <v>31528</v>
      </c>
    </row>
    <row r="22" spans="1:6" ht="20.25" customHeight="1">
      <c r="A22" s="7" t="s">
        <v>9</v>
      </c>
      <c r="B22" s="8">
        <v>801</v>
      </c>
      <c r="C22" s="8">
        <v>80101</v>
      </c>
      <c r="D22" s="8">
        <v>2590</v>
      </c>
      <c r="E22" s="194" t="s">
        <v>89</v>
      </c>
      <c r="F22" s="16">
        <v>458496</v>
      </c>
    </row>
    <row r="23" spans="1:6" ht="20.25" customHeight="1">
      <c r="A23" s="7" t="s">
        <v>19</v>
      </c>
      <c r="B23" s="8">
        <v>801</v>
      </c>
      <c r="C23" s="8">
        <v>80103</v>
      </c>
      <c r="D23" s="8">
        <v>2590</v>
      </c>
      <c r="E23" s="205"/>
      <c r="F23" s="16">
        <v>109536</v>
      </c>
    </row>
    <row r="24" spans="1:6" ht="22.5" customHeight="1">
      <c r="A24" s="7" t="s">
        <v>22</v>
      </c>
      <c r="B24" s="8">
        <v>801</v>
      </c>
      <c r="C24" s="8">
        <v>80106</v>
      </c>
      <c r="D24" s="8">
        <v>2590</v>
      </c>
      <c r="E24" s="206"/>
      <c r="F24" s="16">
        <v>119484</v>
      </c>
    </row>
    <row r="25" spans="1:6" ht="21.75" customHeight="1">
      <c r="A25" s="7" t="s">
        <v>87</v>
      </c>
      <c r="B25" s="8">
        <v>801</v>
      </c>
      <c r="C25" s="8">
        <v>80101</v>
      </c>
      <c r="D25" s="8">
        <v>2590</v>
      </c>
      <c r="E25" s="194" t="s">
        <v>90</v>
      </c>
      <c r="F25" s="16">
        <v>110557</v>
      </c>
    </row>
    <row r="26" spans="1:6" ht="21" customHeight="1">
      <c r="A26" s="7" t="s">
        <v>91</v>
      </c>
      <c r="B26" s="8">
        <v>801</v>
      </c>
      <c r="C26" s="8">
        <v>80103</v>
      </c>
      <c r="D26" s="8">
        <v>2590</v>
      </c>
      <c r="E26" s="205"/>
      <c r="F26" s="16">
        <v>46468</v>
      </c>
    </row>
    <row r="27" spans="1:6" ht="19.5" customHeight="1">
      <c r="A27" s="7" t="s">
        <v>92</v>
      </c>
      <c r="B27" s="8">
        <v>801</v>
      </c>
      <c r="C27" s="8">
        <v>80106</v>
      </c>
      <c r="D27" s="8">
        <v>2590</v>
      </c>
      <c r="E27" s="205"/>
      <c r="F27" s="16">
        <v>39828</v>
      </c>
    </row>
    <row r="28" spans="1:6" ht="19.5" customHeight="1">
      <c r="A28" s="7" t="s">
        <v>92</v>
      </c>
      <c r="B28" s="8">
        <v>801</v>
      </c>
      <c r="C28" s="8">
        <v>80150</v>
      </c>
      <c r="D28" s="8">
        <v>2590</v>
      </c>
      <c r="E28" s="206"/>
      <c r="F28" s="16">
        <v>42882</v>
      </c>
    </row>
    <row r="29" spans="1:6" s="25" customFormat="1" ht="30" customHeight="1">
      <c r="A29" s="198" t="s">
        <v>52</v>
      </c>
      <c r="B29" s="200"/>
      <c r="C29" s="200"/>
      <c r="D29" s="200"/>
      <c r="E29" s="199"/>
      <c r="F29" s="18">
        <f>SUM(F7,F18)</f>
        <v>1563859</v>
      </c>
    </row>
  </sheetData>
  <sheetProtection/>
  <mergeCells count="12">
    <mergeCell ref="E1:F1"/>
    <mergeCell ref="A2:F2"/>
    <mergeCell ref="A29:E29"/>
    <mergeCell ref="A7:E7"/>
    <mergeCell ref="A18:E18"/>
    <mergeCell ref="A3:F3"/>
    <mergeCell ref="E19:E21"/>
    <mergeCell ref="E22:E24"/>
    <mergeCell ref="E25:E28"/>
    <mergeCell ref="E8:E10"/>
    <mergeCell ref="E11:E13"/>
    <mergeCell ref="E14:E16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3">
      <selection activeCell="D16" sqref="D16"/>
    </sheetView>
  </sheetViews>
  <sheetFormatPr defaultColWidth="9.00390625" defaultRowHeight="12.75"/>
  <cols>
    <col min="1" max="1" width="5.625" style="20" customWidth="1"/>
    <col min="2" max="2" width="4.875" style="20" bestFit="1" customWidth="1"/>
    <col min="3" max="3" width="6.125" style="20" bestFit="1" customWidth="1"/>
    <col min="4" max="4" width="21.375" style="20" customWidth="1"/>
    <col min="5" max="5" width="10.625" style="50" customWidth="1"/>
    <col min="6" max="6" width="11.25390625" style="50" customWidth="1"/>
    <col min="7" max="7" width="10.125" style="50" customWidth="1"/>
    <col min="8" max="8" width="9.875" style="50" customWidth="1"/>
    <col min="9" max="9" width="12.625" style="50" customWidth="1"/>
    <col min="10" max="10" width="2.875" style="20" customWidth="1"/>
    <col min="11" max="11" width="11.00390625" style="50" customWidth="1"/>
    <col min="12" max="12" width="12.875" style="50" customWidth="1"/>
    <col min="13" max="13" width="15.25390625" style="20" customWidth="1"/>
    <col min="14" max="16384" width="9.125" style="20" customWidth="1"/>
  </cols>
  <sheetData>
    <row r="1" spans="11:13" ht="15.75" customHeight="1">
      <c r="K1" s="149" t="s">
        <v>125</v>
      </c>
      <c r="L1" s="149"/>
      <c r="M1" s="149"/>
    </row>
    <row r="2" spans="11:13" ht="11.25" customHeight="1">
      <c r="K2" s="149"/>
      <c r="L2" s="149"/>
      <c r="M2" s="149"/>
    </row>
    <row r="3" spans="11:13" ht="11.25" customHeight="1">
      <c r="K3" s="149"/>
      <c r="L3" s="149"/>
      <c r="M3" s="149"/>
    </row>
    <row r="4" spans="11:13" ht="11.25" customHeight="1">
      <c r="K4" s="149"/>
      <c r="L4" s="149"/>
      <c r="M4" s="149"/>
    </row>
    <row r="5" spans="1:13" ht="11.25">
      <c r="A5" s="150" t="s">
        <v>127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1:13" ht="9" customHeight="1">
      <c r="A6" s="19"/>
      <c r="B6" s="19"/>
      <c r="C6" s="19"/>
      <c r="D6" s="19"/>
      <c r="E6" s="48"/>
      <c r="F6" s="48"/>
      <c r="G6" s="48"/>
      <c r="H6" s="48"/>
      <c r="I6" s="48"/>
      <c r="J6" s="19"/>
      <c r="K6" s="48"/>
      <c r="L6" s="48"/>
      <c r="M6" s="2" t="s">
        <v>31</v>
      </c>
    </row>
    <row r="7" spans="1:13" s="58" customFormat="1" ht="12" customHeight="1">
      <c r="A7" s="151" t="s">
        <v>41</v>
      </c>
      <c r="B7" s="151" t="s">
        <v>10</v>
      </c>
      <c r="C7" s="151" t="s">
        <v>30</v>
      </c>
      <c r="D7" s="152" t="s">
        <v>63</v>
      </c>
      <c r="E7" s="153" t="s">
        <v>42</v>
      </c>
      <c r="F7" s="154" t="s">
        <v>47</v>
      </c>
      <c r="G7" s="155"/>
      <c r="H7" s="155"/>
      <c r="I7" s="155"/>
      <c r="J7" s="155"/>
      <c r="K7" s="155"/>
      <c r="L7" s="156"/>
      <c r="M7" s="152" t="s">
        <v>45</v>
      </c>
    </row>
    <row r="8" spans="1:13" s="58" customFormat="1" ht="14.25" customHeight="1">
      <c r="A8" s="151"/>
      <c r="B8" s="151"/>
      <c r="C8" s="151"/>
      <c r="D8" s="152"/>
      <c r="E8" s="153"/>
      <c r="F8" s="157" t="s">
        <v>128</v>
      </c>
      <c r="G8" s="152" t="s">
        <v>18</v>
      </c>
      <c r="H8" s="152"/>
      <c r="I8" s="152"/>
      <c r="J8" s="152"/>
      <c r="K8" s="152"/>
      <c r="L8" s="152"/>
      <c r="M8" s="152"/>
    </row>
    <row r="9" spans="1:13" s="58" customFormat="1" ht="19.5" customHeight="1">
      <c r="A9" s="151"/>
      <c r="B9" s="151"/>
      <c r="C9" s="151"/>
      <c r="D9" s="152"/>
      <c r="E9" s="153"/>
      <c r="F9" s="157"/>
      <c r="G9" s="153" t="s">
        <v>53</v>
      </c>
      <c r="H9" s="153" t="s">
        <v>48</v>
      </c>
      <c r="I9" s="59" t="s">
        <v>14</v>
      </c>
      <c r="J9" s="158" t="s">
        <v>54</v>
      </c>
      <c r="K9" s="159"/>
      <c r="L9" s="153" t="s">
        <v>49</v>
      </c>
      <c r="M9" s="152"/>
    </row>
    <row r="10" spans="1:13" s="58" customFormat="1" ht="9.75" customHeight="1">
      <c r="A10" s="151"/>
      <c r="B10" s="151"/>
      <c r="C10" s="151"/>
      <c r="D10" s="152"/>
      <c r="E10" s="153"/>
      <c r="F10" s="157"/>
      <c r="G10" s="153"/>
      <c r="H10" s="153"/>
      <c r="I10" s="164" t="s">
        <v>129</v>
      </c>
      <c r="J10" s="160"/>
      <c r="K10" s="161"/>
      <c r="L10" s="153"/>
      <c r="M10" s="152"/>
    </row>
    <row r="11" spans="1:13" s="21" customFormat="1" ht="66" customHeight="1">
      <c r="A11" s="151"/>
      <c r="B11" s="151"/>
      <c r="C11" s="151"/>
      <c r="D11" s="152"/>
      <c r="E11" s="153"/>
      <c r="F11" s="157"/>
      <c r="G11" s="153"/>
      <c r="H11" s="153"/>
      <c r="I11" s="165"/>
      <c r="J11" s="162"/>
      <c r="K11" s="163"/>
      <c r="L11" s="153"/>
      <c r="M11" s="152"/>
    </row>
    <row r="12" spans="1:13" ht="9" customHeight="1">
      <c r="A12" s="22">
        <v>1</v>
      </c>
      <c r="B12" s="22">
        <v>2</v>
      </c>
      <c r="C12" s="22">
        <v>3</v>
      </c>
      <c r="D12" s="22">
        <v>4</v>
      </c>
      <c r="E12" s="51">
        <v>5</v>
      </c>
      <c r="F12" s="51">
        <v>6</v>
      </c>
      <c r="G12" s="51">
        <v>7</v>
      </c>
      <c r="H12" s="51">
        <v>8</v>
      </c>
      <c r="I12" s="52">
        <v>9</v>
      </c>
      <c r="J12" s="166">
        <v>10</v>
      </c>
      <c r="K12" s="167"/>
      <c r="L12" s="51">
        <v>11</v>
      </c>
      <c r="M12" s="51">
        <v>12</v>
      </c>
    </row>
    <row r="13" spans="1:13" ht="18.75" customHeight="1">
      <c r="A13" s="168" t="s">
        <v>71</v>
      </c>
      <c r="B13" s="169"/>
      <c r="C13" s="169"/>
      <c r="D13" s="170"/>
      <c r="E13" s="51"/>
      <c r="F13" s="51"/>
      <c r="G13" s="51"/>
      <c r="H13" s="51"/>
      <c r="I13" s="52"/>
      <c r="J13" s="52"/>
      <c r="K13" s="51"/>
      <c r="L13" s="51"/>
      <c r="M13" s="57"/>
    </row>
    <row r="14" spans="1:13" s="72" customFormat="1" ht="43.5" customHeight="1">
      <c r="A14" s="66">
        <v>1</v>
      </c>
      <c r="B14" s="67">
        <v>600</v>
      </c>
      <c r="C14" s="67">
        <v>60016</v>
      </c>
      <c r="D14" s="68" t="s">
        <v>179</v>
      </c>
      <c r="E14" s="69">
        <v>940000</v>
      </c>
      <c r="F14" s="69">
        <v>150000</v>
      </c>
      <c r="G14" s="69">
        <v>150000</v>
      </c>
      <c r="H14" s="69">
        <v>0</v>
      </c>
      <c r="I14" s="69">
        <v>0</v>
      </c>
      <c r="J14" s="70" t="s">
        <v>46</v>
      </c>
      <c r="K14" s="69">
        <v>0</v>
      </c>
      <c r="L14" s="69">
        <v>0</v>
      </c>
      <c r="M14" s="71" t="s">
        <v>0</v>
      </c>
    </row>
    <row r="15" spans="1:13" s="72" customFormat="1" ht="58.5" customHeight="1">
      <c r="A15" s="66">
        <v>2</v>
      </c>
      <c r="B15" s="67">
        <v>600</v>
      </c>
      <c r="C15" s="67">
        <v>60016</v>
      </c>
      <c r="D15" s="99" t="s">
        <v>170</v>
      </c>
      <c r="E15" s="69">
        <v>1100000</v>
      </c>
      <c r="F15" s="69">
        <v>150000</v>
      </c>
      <c r="G15" s="69">
        <v>150000</v>
      </c>
      <c r="H15" s="69">
        <v>0</v>
      </c>
      <c r="I15" s="69">
        <v>0</v>
      </c>
      <c r="J15" s="70" t="s">
        <v>46</v>
      </c>
      <c r="K15" s="69">
        <v>0</v>
      </c>
      <c r="L15" s="69">
        <v>0</v>
      </c>
      <c r="M15" s="71" t="s">
        <v>0</v>
      </c>
    </row>
    <row r="16" spans="1:13" s="72" customFormat="1" ht="57" customHeight="1">
      <c r="A16" s="66">
        <v>3</v>
      </c>
      <c r="B16" s="67">
        <v>600</v>
      </c>
      <c r="C16" s="67">
        <v>60016</v>
      </c>
      <c r="D16" s="68" t="s">
        <v>171</v>
      </c>
      <c r="E16" s="69">
        <v>800000</v>
      </c>
      <c r="F16" s="69">
        <v>150000</v>
      </c>
      <c r="G16" s="69">
        <v>150000</v>
      </c>
      <c r="H16" s="69">
        <v>0</v>
      </c>
      <c r="I16" s="69">
        <v>0</v>
      </c>
      <c r="J16" s="70" t="s">
        <v>46</v>
      </c>
      <c r="K16" s="69">
        <v>0</v>
      </c>
      <c r="L16" s="69">
        <v>0</v>
      </c>
      <c r="M16" s="71" t="s">
        <v>0</v>
      </c>
    </row>
    <row r="17" spans="1:13" s="72" customFormat="1" ht="51.75" customHeight="1">
      <c r="A17" s="66">
        <v>4</v>
      </c>
      <c r="B17" s="67">
        <v>600</v>
      </c>
      <c r="C17" s="67">
        <v>60016</v>
      </c>
      <c r="D17" s="100" t="s">
        <v>149</v>
      </c>
      <c r="E17" s="69">
        <v>50000</v>
      </c>
      <c r="F17" s="69">
        <v>30000</v>
      </c>
      <c r="G17" s="69">
        <v>30000</v>
      </c>
      <c r="H17" s="69">
        <v>0</v>
      </c>
      <c r="I17" s="69">
        <v>0</v>
      </c>
      <c r="J17" s="70" t="s">
        <v>46</v>
      </c>
      <c r="K17" s="69">
        <v>0</v>
      </c>
      <c r="L17" s="69">
        <v>0</v>
      </c>
      <c r="M17" s="71" t="s">
        <v>0</v>
      </c>
    </row>
    <row r="18" spans="1:13" s="72" customFormat="1" ht="49.5" customHeight="1">
      <c r="A18" s="66">
        <v>5</v>
      </c>
      <c r="B18" s="67">
        <v>801</v>
      </c>
      <c r="C18" s="67">
        <v>80101</v>
      </c>
      <c r="D18" s="68" t="s">
        <v>164</v>
      </c>
      <c r="E18" s="69">
        <v>300000</v>
      </c>
      <c r="F18" s="69">
        <v>250000</v>
      </c>
      <c r="G18" s="69">
        <v>250000</v>
      </c>
      <c r="H18" s="69">
        <v>0</v>
      </c>
      <c r="I18" s="69">
        <v>0</v>
      </c>
      <c r="J18" s="70" t="s">
        <v>46</v>
      </c>
      <c r="K18" s="69">
        <v>0</v>
      </c>
      <c r="L18" s="69">
        <v>0</v>
      </c>
      <c r="M18" s="71" t="s">
        <v>0</v>
      </c>
    </row>
    <row r="19" spans="1:13" s="44" customFormat="1" ht="30" customHeight="1">
      <c r="A19" s="172" t="s">
        <v>99</v>
      </c>
      <c r="B19" s="173"/>
      <c r="C19" s="173"/>
      <c r="D19" s="174"/>
      <c r="E19" s="49">
        <f>SUM(E14:E18)</f>
        <v>3190000</v>
      </c>
      <c r="F19" s="49">
        <f>SUM(F14:F18)</f>
        <v>730000</v>
      </c>
      <c r="G19" s="49">
        <f>SUM(G14:G18)</f>
        <v>730000</v>
      </c>
      <c r="H19" s="49">
        <f>SUM(H14:H18)</f>
        <v>0</v>
      </c>
      <c r="I19" s="49">
        <f>SUM(I14:I18)</f>
        <v>0</v>
      </c>
      <c r="J19" s="53"/>
      <c r="K19" s="49">
        <f>SUM(K14:K18)</f>
        <v>0</v>
      </c>
      <c r="L19" s="49">
        <f>SUM(L14:L18)</f>
        <v>0</v>
      </c>
      <c r="M19" s="24" t="s">
        <v>35</v>
      </c>
    </row>
    <row r="20" spans="1:13" ht="20.25" customHeight="1">
      <c r="A20" s="175" t="s">
        <v>98</v>
      </c>
      <c r="B20" s="176"/>
      <c r="C20" s="176"/>
      <c r="D20" s="177"/>
      <c r="E20" s="49"/>
      <c r="F20" s="51"/>
      <c r="G20" s="51"/>
      <c r="H20" s="51"/>
      <c r="I20" s="52"/>
      <c r="J20" s="52"/>
      <c r="K20" s="56"/>
      <c r="L20" s="51"/>
      <c r="M20" s="57"/>
    </row>
    <row r="21" spans="1:13" s="44" customFormat="1" ht="44.25" customHeight="1">
      <c r="A21" s="24">
        <v>1</v>
      </c>
      <c r="B21" s="43">
        <v>710</v>
      </c>
      <c r="C21" s="43">
        <v>71004</v>
      </c>
      <c r="D21" s="45" t="s">
        <v>126</v>
      </c>
      <c r="E21" s="49">
        <v>300000</v>
      </c>
      <c r="F21" s="49">
        <v>50000</v>
      </c>
      <c r="G21" s="49">
        <v>50000</v>
      </c>
      <c r="H21" s="49">
        <v>0</v>
      </c>
      <c r="I21" s="49">
        <v>0</v>
      </c>
      <c r="J21" s="42" t="s">
        <v>46</v>
      </c>
      <c r="K21" s="49">
        <v>0</v>
      </c>
      <c r="L21" s="49">
        <v>0</v>
      </c>
      <c r="M21" s="55" t="s">
        <v>0</v>
      </c>
    </row>
    <row r="22" spans="1:13" s="44" customFormat="1" ht="94.5" customHeight="1">
      <c r="A22" s="24">
        <v>2</v>
      </c>
      <c r="B22" s="46">
        <v>921</v>
      </c>
      <c r="C22" s="47">
        <v>92105</v>
      </c>
      <c r="D22" s="45" t="s">
        <v>69</v>
      </c>
      <c r="E22" s="49">
        <v>350000</v>
      </c>
      <c r="F22" s="49">
        <v>35000</v>
      </c>
      <c r="G22" s="49">
        <v>35000</v>
      </c>
      <c r="H22" s="49">
        <v>0</v>
      </c>
      <c r="I22" s="49">
        <v>0</v>
      </c>
      <c r="J22" s="42" t="s">
        <v>46</v>
      </c>
      <c r="K22" s="49">
        <v>0</v>
      </c>
      <c r="L22" s="49">
        <v>0</v>
      </c>
      <c r="M22" s="55" t="s">
        <v>0</v>
      </c>
    </row>
    <row r="23" spans="1:13" s="44" customFormat="1" ht="44.25" customHeight="1">
      <c r="A23" s="24">
        <v>3</v>
      </c>
      <c r="B23" s="46">
        <v>926</v>
      </c>
      <c r="C23" s="47">
        <v>92601</v>
      </c>
      <c r="D23" s="45" t="s">
        <v>68</v>
      </c>
      <c r="E23" s="49">
        <v>720000</v>
      </c>
      <c r="F23" s="49">
        <v>76356</v>
      </c>
      <c r="G23" s="49">
        <v>76356</v>
      </c>
      <c r="H23" s="49">
        <v>0</v>
      </c>
      <c r="I23" s="49">
        <v>0</v>
      </c>
      <c r="J23" s="42" t="s">
        <v>46</v>
      </c>
      <c r="K23" s="49">
        <v>0</v>
      </c>
      <c r="L23" s="49">
        <v>0</v>
      </c>
      <c r="M23" s="55" t="s">
        <v>0</v>
      </c>
    </row>
    <row r="24" spans="1:13" s="44" customFormat="1" ht="94.5" customHeight="1" hidden="1">
      <c r="A24" s="24"/>
      <c r="B24" s="46"/>
      <c r="C24" s="47"/>
      <c r="D24" s="45"/>
      <c r="E24" s="49"/>
      <c r="F24" s="49"/>
      <c r="G24" s="49"/>
      <c r="H24" s="49"/>
      <c r="I24" s="49"/>
      <c r="J24" s="42"/>
      <c r="K24" s="49"/>
      <c r="L24" s="49"/>
      <c r="M24" s="55"/>
    </row>
    <row r="25" spans="1:13" s="44" customFormat="1" ht="14.25" customHeight="1">
      <c r="A25" s="171" t="s">
        <v>70</v>
      </c>
      <c r="B25" s="171"/>
      <c r="C25" s="171"/>
      <c r="D25" s="171"/>
      <c r="E25" s="49">
        <f>SUM(E21:E24)</f>
        <v>1370000</v>
      </c>
      <c r="F25" s="49">
        <f>SUM(F21:F24)</f>
        <v>161356</v>
      </c>
      <c r="G25" s="49">
        <f>SUM(G21:G24)</f>
        <v>161356</v>
      </c>
      <c r="H25" s="49">
        <f>SUM(H21:H24)</f>
        <v>0</v>
      </c>
      <c r="I25" s="49">
        <f>SUM(I21:I24)</f>
        <v>0</v>
      </c>
      <c r="J25" s="53"/>
      <c r="K25" s="49">
        <f>SUM(K21:K24)</f>
        <v>0</v>
      </c>
      <c r="L25" s="49">
        <f>SUM(L21:L24)</f>
        <v>0</v>
      </c>
      <c r="M25" s="24" t="s">
        <v>35</v>
      </c>
    </row>
    <row r="26" spans="1:13" s="44" customFormat="1" ht="14.25" customHeight="1">
      <c r="A26" s="171" t="s">
        <v>72</v>
      </c>
      <c r="B26" s="171"/>
      <c r="C26" s="171"/>
      <c r="D26" s="171"/>
      <c r="E26" s="49">
        <f>SUM(E19,E25)</f>
        <v>4560000</v>
      </c>
      <c r="F26" s="49">
        <f>SUM(F19,F25)</f>
        <v>891356</v>
      </c>
      <c r="G26" s="49">
        <f>SUM(G19,G25)</f>
        <v>891356</v>
      </c>
      <c r="H26" s="49">
        <f>SUM(H19,H25)</f>
        <v>0</v>
      </c>
      <c r="I26" s="49">
        <f>SUM(I19,I25)</f>
        <v>0</v>
      </c>
      <c r="J26" s="53"/>
      <c r="K26" s="49">
        <f>SUM(K19,K25)</f>
        <v>0</v>
      </c>
      <c r="L26" s="49">
        <f>SUM(L19,L25)</f>
        <v>0</v>
      </c>
      <c r="M26" s="24" t="s">
        <v>35</v>
      </c>
    </row>
    <row r="27" spans="1:10" ht="11.25">
      <c r="A27" s="20" t="s">
        <v>4</v>
      </c>
      <c r="J27" s="20" t="s">
        <v>1</v>
      </c>
    </row>
    <row r="28" ht="11.25">
      <c r="A28" s="20" t="s">
        <v>5</v>
      </c>
    </row>
    <row r="29" ht="11.25">
      <c r="A29" s="20" t="s">
        <v>6</v>
      </c>
    </row>
    <row r="30" ht="11.25">
      <c r="A30" s="20" t="s">
        <v>7</v>
      </c>
    </row>
    <row r="31" ht="11.25">
      <c r="A31" s="20" t="s">
        <v>8</v>
      </c>
    </row>
  </sheetData>
  <sheetProtection/>
  <mergeCells count="22">
    <mergeCell ref="K1:M4"/>
    <mergeCell ref="A26:D26"/>
    <mergeCell ref="A25:D25"/>
    <mergeCell ref="A19:D19"/>
    <mergeCell ref="A20:D20"/>
    <mergeCell ref="B7:B11"/>
    <mergeCell ref="A13:D13"/>
    <mergeCell ref="A5:M5"/>
    <mergeCell ref="A7:A11"/>
    <mergeCell ref="F8:F11"/>
    <mergeCell ref="M7:M11"/>
    <mergeCell ref="G9:G11"/>
    <mergeCell ref="G8:L8"/>
    <mergeCell ref="L9:L11"/>
    <mergeCell ref="E7:E11"/>
    <mergeCell ref="I10:I11"/>
    <mergeCell ref="C7:C11"/>
    <mergeCell ref="D7:D11"/>
    <mergeCell ref="J12:K12"/>
    <mergeCell ref="J9:K11"/>
    <mergeCell ref="F7:L7"/>
    <mergeCell ref="H9:H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20"/>
  <sheetViews>
    <sheetView zoomScalePageLayoutView="0" workbookViewId="0" topLeftCell="A10">
      <selection activeCell="F14" sqref="F14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211" t="s">
        <v>169</v>
      </c>
      <c r="G1" s="211"/>
      <c r="H1" s="211"/>
    </row>
    <row r="2" spans="2:8" ht="15" customHeight="1">
      <c r="B2" s="212" t="s">
        <v>145</v>
      </c>
      <c r="C2" s="212"/>
      <c r="D2" s="212"/>
      <c r="E2" s="212"/>
      <c r="F2" s="212"/>
      <c r="G2" s="212"/>
      <c r="H2" s="212"/>
    </row>
    <row r="3" spans="2:8" s="62" customFormat="1" ht="38.25" customHeight="1">
      <c r="B3" s="106" t="s">
        <v>41</v>
      </c>
      <c r="C3" s="106" t="s">
        <v>10</v>
      </c>
      <c r="D3" s="106" t="s">
        <v>11</v>
      </c>
      <c r="E3" s="107" t="s">
        <v>12</v>
      </c>
      <c r="F3" s="106" t="s">
        <v>32</v>
      </c>
      <c r="G3" s="108" t="s">
        <v>146</v>
      </c>
      <c r="H3" s="108" t="s">
        <v>33</v>
      </c>
    </row>
    <row r="4" spans="2:8" s="13" customFormat="1" ht="12.75" customHeight="1"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</row>
    <row r="5" spans="2:8" s="1" customFormat="1" ht="13.5" customHeight="1">
      <c r="B5" s="201" t="s">
        <v>59</v>
      </c>
      <c r="C5" s="202"/>
      <c r="D5" s="202"/>
      <c r="E5" s="202"/>
      <c r="F5" s="202"/>
      <c r="G5" s="213"/>
      <c r="H5" s="109">
        <f>SUM(H6:H9)</f>
        <v>5000</v>
      </c>
    </row>
    <row r="6" spans="2:8" s="1" customFormat="1" ht="90" customHeight="1" hidden="1">
      <c r="B6" s="28">
        <v>1</v>
      </c>
      <c r="C6" s="8">
        <v>600</v>
      </c>
      <c r="D6" s="8">
        <v>60014</v>
      </c>
      <c r="E6" s="8">
        <v>6300</v>
      </c>
      <c r="F6" s="26" t="s">
        <v>66</v>
      </c>
      <c r="G6" s="26" t="s">
        <v>3</v>
      </c>
      <c r="H6" s="54">
        <v>0</v>
      </c>
    </row>
    <row r="7" spans="2:8" s="10" customFormat="1" ht="86.25" customHeight="1" hidden="1">
      <c r="B7" s="28">
        <v>2</v>
      </c>
      <c r="C7" s="8">
        <v>600</v>
      </c>
      <c r="D7" s="8">
        <v>60014</v>
      </c>
      <c r="E7" s="8">
        <v>6300</v>
      </c>
      <c r="F7" s="26" t="s">
        <v>65</v>
      </c>
      <c r="G7" s="26" t="s">
        <v>3</v>
      </c>
      <c r="H7" s="54">
        <v>0</v>
      </c>
    </row>
    <row r="8" spans="2:8" s="10" customFormat="1" ht="63" customHeight="1">
      <c r="B8" s="103">
        <v>1</v>
      </c>
      <c r="C8" s="104">
        <v>851</v>
      </c>
      <c r="D8" s="104">
        <v>85121</v>
      </c>
      <c r="E8" s="104">
        <v>2560</v>
      </c>
      <c r="F8" s="79" t="s">
        <v>147</v>
      </c>
      <c r="G8" s="105" t="s">
        <v>61</v>
      </c>
      <c r="H8" s="110">
        <v>5000</v>
      </c>
    </row>
    <row r="9" spans="2:8" s="1" customFormat="1" ht="55.5" customHeight="1" hidden="1">
      <c r="B9" s="7"/>
      <c r="C9" s="8"/>
      <c r="D9" s="8"/>
      <c r="E9" s="8"/>
      <c r="F9" s="26"/>
      <c r="G9" s="16"/>
      <c r="H9" s="77"/>
    </row>
    <row r="10" spans="2:8" s="1" customFormat="1" ht="14.25" customHeight="1">
      <c r="B10" s="201" t="s">
        <v>60</v>
      </c>
      <c r="C10" s="202"/>
      <c r="D10" s="202"/>
      <c r="E10" s="202"/>
      <c r="F10" s="202"/>
      <c r="G10" s="213"/>
      <c r="H10" s="109">
        <f>SUM(H11:H17)</f>
        <v>205000</v>
      </c>
    </row>
    <row r="11" spans="2:8" s="10" customFormat="1" ht="41.25" customHeight="1">
      <c r="B11" s="103">
        <v>1</v>
      </c>
      <c r="C11" s="104">
        <v>754</v>
      </c>
      <c r="D11" s="104">
        <v>75412</v>
      </c>
      <c r="E11" s="104">
        <v>2820</v>
      </c>
      <c r="F11" s="79" t="s">
        <v>94</v>
      </c>
      <c r="G11" s="79" t="s">
        <v>93</v>
      </c>
      <c r="H11" s="110">
        <v>45000</v>
      </c>
    </row>
    <row r="12" spans="2:8" s="10" customFormat="1" ht="38.25" customHeight="1">
      <c r="B12" s="103">
        <v>2</v>
      </c>
      <c r="C12" s="104">
        <v>754</v>
      </c>
      <c r="D12" s="104">
        <v>75412</v>
      </c>
      <c r="E12" s="104">
        <v>2820</v>
      </c>
      <c r="F12" s="79" t="s">
        <v>95</v>
      </c>
      <c r="G12" s="79" t="s">
        <v>104</v>
      </c>
      <c r="H12" s="110">
        <v>35000</v>
      </c>
    </row>
    <row r="13" spans="2:8" s="10" customFormat="1" ht="37.5" customHeight="1">
      <c r="B13" s="103">
        <v>3</v>
      </c>
      <c r="C13" s="104">
        <v>754</v>
      </c>
      <c r="D13" s="104">
        <v>75412</v>
      </c>
      <c r="E13" s="104">
        <v>2820</v>
      </c>
      <c r="F13" s="79" t="s">
        <v>94</v>
      </c>
      <c r="G13" s="79" t="s">
        <v>103</v>
      </c>
      <c r="H13" s="110">
        <v>45000</v>
      </c>
    </row>
    <row r="14" spans="2:8" s="10" customFormat="1" ht="75.75" customHeight="1">
      <c r="B14" s="103">
        <v>4</v>
      </c>
      <c r="C14" s="104">
        <v>801</v>
      </c>
      <c r="D14" s="104">
        <v>80104</v>
      </c>
      <c r="E14" s="104">
        <v>2310</v>
      </c>
      <c r="F14" s="79" t="s">
        <v>177</v>
      </c>
      <c r="G14" s="79" t="s">
        <v>148</v>
      </c>
      <c r="H14" s="110">
        <v>50000</v>
      </c>
    </row>
    <row r="15" spans="2:8" s="10" customFormat="1" ht="74.25" customHeight="1">
      <c r="B15" s="103">
        <v>5</v>
      </c>
      <c r="C15" s="104">
        <v>851</v>
      </c>
      <c r="D15" s="104">
        <v>85154</v>
      </c>
      <c r="E15" s="104">
        <v>2360</v>
      </c>
      <c r="F15" s="79" t="s">
        <v>108</v>
      </c>
      <c r="G15" s="79" t="s">
        <v>2</v>
      </c>
      <c r="H15" s="110">
        <v>14000</v>
      </c>
    </row>
    <row r="16" spans="2:8" s="10" customFormat="1" ht="86.25" customHeight="1">
      <c r="B16" s="103">
        <v>6</v>
      </c>
      <c r="C16" s="104">
        <v>921</v>
      </c>
      <c r="D16" s="104">
        <v>92105</v>
      </c>
      <c r="E16" s="104">
        <v>2360</v>
      </c>
      <c r="F16" s="87" t="s">
        <v>109</v>
      </c>
      <c r="G16" s="79" t="s">
        <v>2</v>
      </c>
      <c r="H16" s="110">
        <v>8000</v>
      </c>
    </row>
    <row r="17" spans="2:8" s="10" customFormat="1" ht="74.25" customHeight="1">
      <c r="B17" s="103">
        <v>7</v>
      </c>
      <c r="C17" s="104">
        <v>926</v>
      </c>
      <c r="D17" s="104">
        <v>92605</v>
      </c>
      <c r="E17" s="104">
        <v>2360</v>
      </c>
      <c r="F17" s="79" t="s">
        <v>110</v>
      </c>
      <c r="G17" s="79" t="s">
        <v>2</v>
      </c>
      <c r="H17" s="110">
        <v>8000</v>
      </c>
    </row>
    <row r="18" spans="2:8" ht="2.25" customHeight="1" hidden="1">
      <c r="B18" s="27"/>
      <c r="C18" s="27"/>
      <c r="D18" s="27"/>
      <c r="E18" s="27"/>
      <c r="F18" s="27"/>
      <c r="G18" s="27"/>
      <c r="H18" s="111"/>
    </row>
    <row r="19" spans="2:8" s="86" customFormat="1" ht="130.5" customHeight="1" hidden="1">
      <c r="B19" s="82" t="s">
        <v>100</v>
      </c>
      <c r="C19" s="83">
        <v>926</v>
      </c>
      <c r="D19" s="83">
        <v>92605</v>
      </c>
      <c r="E19" s="83">
        <v>2820</v>
      </c>
      <c r="F19" s="84" t="s">
        <v>101</v>
      </c>
      <c r="G19" s="85" t="s">
        <v>102</v>
      </c>
      <c r="H19" s="112">
        <v>0</v>
      </c>
    </row>
    <row r="20" spans="2:8" s="14" customFormat="1" ht="14.25" customHeight="1">
      <c r="B20" s="198" t="s">
        <v>52</v>
      </c>
      <c r="C20" s="200"/>
      <c r="D20" s="200"/>
      <c r="E20" s="200"/>
      <c r="F20" s="199"/>
      <c r="G20" s="29"/>
      <c r="H20" s="113">
        <f>SUM(H5,H10)</f>
        <v>210000</v>
      </c>
    </row>
  </sheetData>
  <sheetProtection/>
  <mergeCells count="5">
    <mergeCell ref="F1:H1"/>
    <mergeCell ref="B2:H2"/>
    <mergeCell ref="B20:F20"/>
    <mergeCell ref="B10:G10"/>
    <mergeCell ref="B5:G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28">
      <selection activeCell="A27" sqref="A27:IV27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35" customWidth="1"/>
    <col min="9" max="9" width="12.75390625" style="35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2:13" ht="15.75" customHeight="1">
      <c r="L1" s="209" t="s">
        <v>124</v>
      </c>
      <c r="M1" s="209"/>
    </row>
    <row r="2" spans="12:13" ht="21" customHeight="1">
      <c r="L2" s="209"/>
      <c r="M2" s="209"/>
    </row>
    <row r="3" spans="12:13" ht="17.25" customHeight="1">
      <c r="L3" s="209"/>
      <c r="M3" s="209"/>
    </row>
    <row r="4" spans="1:13" ht="18">
      <c r="A4" s="204" t="s">
        <v>130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</row>
    <row r="5" spans="1:13" ht="10.5" customHeight="1">
      <c r="A5" s="4"/>
      <c r="B5" s="4"/>
      <c r="C5" s="4"/>
      <c r="D5" s="4"/>
      <c r="E5" s="4"/>
      <c r="F5" s="4"/>
      <c r="G5" s="4"/>
      <c r="H5" s="33"/>
      <c r="I5" s="33"/>
      <c r="J5" s="4"/>
      <c r="K5" s="4"/>
      <c r="L5" s="4"/>
      <c r="M5" s="2" t="s">
        <v>31</v>
      </c>
    </row>
    <row r="6" spans="1:13" s="64" customFormat="1" ht="19.5" customHeight="1">
      <c r="A6" s="223" t="s">
        <v>41</v>
      </c>
      <c r="B6" s="223" t="s">
        <v>10</v>
      </c>
      <c r="C6" s="223" t="s">
        <v>30</v>
      </c>
      <c r="D6" s="214" t="s">
        <v>57</v>
      </c>
      <c r="E6" s="214" t="s">
        <v>42</v>
      </c>
      <c r="F6" s="214" t="s">
        <v>47</v>
      </c>
      <c r="G6" s="214"/>
      <c r="H6" s="214"/>
      <c r="I6" s="214"/>
      <c r="J6" s="214"/>
      <c r="K6" s="214"/>
      <c r="L6" s="214"/>
      <c r="M6" s="214" t="s">
        <v>45</v>
      </c>
    </row>
    <row r="7" spans="1:13" s="64" customFormat="1" ht="19.5" customHeight="1">
      <c r="A7" s="223"/>
      <c r="B7" s="223"/>
      <c r="C7" s="223"/>
      <c r="D7" s="214"/>
      <c r="E7" s="214"/>
      <c r="F7" s="214" t="s">
        <v>135</v>
      </c>
      <c r="G7" s="214" t="s">
        <v>18</v>
      </c>
      <c r="H7" s="214"/>
      <c r="I7" s="214"/>
      <c r="J7" s="214"/>
      <c r="K7" s="214"/>
      <c r="L7" s="214"/>
      <c r="M7" s="214"/>
    </row>
    <row r="8" spans="1:13" s="64" customFormat="1" ht="22.5" customHeight="1">
      <c r="A8" s="223"/>
      <c r="B8" s="223"/>
      <c r="C8" s="223"/>
      <c r="D8" s="214"/>
      <c r="E8" s="214"/>
      <c r="F8" s="214"/>
      <c r="G8" s="214" t="s">
        <v>53</v>
      </c>
      <c r="H8" s="220" t="s">
        <v>48</v>
      </c>
      <c r="I8" s="65" t="s">
        <v>14</v>
      </c>
      <c r="J8" s="215" t="s">
        <v>55</v>
      </c>
      <c r="K8" s="159"/>
      <c r="L8" s="214" t="s">
        <v>49</v>
      </c>
      <c r="M8" s="214"/>
    </row>
    <row r="9" spans="1:13" s="64" customFormat="1" ht="19.5" customHeight="1">
      <c r="A9" s="223"/>
      <c r="B9" s="223"/>
      <c r="C9" s="223"/>
      <c r="D9" s="214"/>
      <c r="E9" s="214"/>
      <c r="F9" s="214"/>
      <c r="G9" s="214"/>
      <c r="H9" s="220"/>
      <c r="I9" s="218" t="s">
        <v>62</v>
      </c>
      <c r="J9" s="216"/>
      <c r="K9" s="161"/>
      <c r="L9" s="214"/>
      <c r="M9" s="214"/>
    </row>
    <row r="10" spans="1:13" s="64" customFormat="1" ht="73.5" customHeight="1">
      <c r="A10" s="223"/>
      <c r="B10" s="223"/>
      <c r="C10" s="223"/>
      <c r="D10" s="214"/>
      <c r="E10" s="214"/>
      <c r="F10" s="214"/>
      <c r="G10" s="214"/>
      <c r="H10" s="220"/>
      <c r="I10" s="219"/>
      <c r="J10" s="217"/>
      <c r="K10" s="163"/>
      <c r="L10" s="214"/>
      <c r="M10" s="214"/>
    </row>
    <row r="11" spans="1:13" ht="12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5</v>
      </c>
      <c r="G11" s="5">
        <v>6</v>
      </c>
      <c r="H11" s="34">
        <v>7</v>
      </c>
      <c r="I11" s="38">
        <v>8</v>
      </c>
      <c r="J11" s="221">
        <v>9</v>
      </c>
      <c r="K11" s="222"/>
      <c r="L11" s="5">
        <v>10</v>
      </c>
      <c r="M11" s="5">
        <v>11</v>
      </c>
    </row>
    <row r="12" spans="1:13" ht="60.75" customHeight="1">
      <c r="A12" s="9">
        <v>1</v>
      </c>
      <c r="B12" s="74">
        <v>10</v>
      </c>
      <c r="C12" s="75">
        <v>1010</v>
      </c>
      <c r="D12" s="89" t="s">
        <v>175</v>
      </c>
      <c r="E12" s="17"/>
      <c r="F12" s="76">
        <v>420000</v>
      </c>
      <c r="G12" s="76">
        <v>80000</v>
      </c>
      <c r="H12" s="76">
        <v>300000</v>
      </c>
      <c r="I12" s="30"/>
      <c r="J12" s="11" t="s">
        <v>46</v>
      </c>
      <c r="K12" s="138">
        <v>40000</v>
      </c>
      <c r="L12" s="76">
        <v>0</v>
      </c>
      <c r="M12" s="6" t="s">
        <v>0</v>
      </c>
    </row>
    <row r="13" spans="1:13" ht="60.75" customHeight="1">
      <c r="A13" s="9">
        <v>2</v>
      </c>
      <c r="B13" s="74">
        <v>600</v>
      </c>
      <c r="C13" s="75">
        <v>60016</v>
      </c>
      <c r="D13" s="89" t="s">
        <v>157</v>
      </c>
      <c r="E13" s="17"/>
      <c r="F13" s="76">
        <v>20000</v>
      </c>
      <c r="G13" s="76">
        <v>20000</v>
      </c>
      <c r="H13" s="17"/>
      <c r="I13" s="30"/>
      <c r="J13" s="11" t="s">
        <v>46</v>
      </c>
      <c r="K13" s="32"/>
      <c r="L13" s="76">
        <v>0</v>
      </c>
      <c r="M13" s="6" t="s">
        <v>0</v>
      </c>
    </row>
    <row r="14" spans="1:13" ht="60.75" customHeight="1">
      <c r="A14" s="9">
        <v>3</v>
      </c>
      <c r="B14" s="6">
        <v>600</v>
      </c>
      <c r="C14" s="6">
        <v>60017</v>
      </c>
      <c r="D14" s="98" t="s">
        <v>173</v>
      </c>
      <c r="E14" s="17"/>
      <c r="F14" s="76">
        <v>60000</v>
      </c>
      <c r="G14" s="76">
        <v>60000</v>
      </c>
      <c r="H14" s="17"/>
      <c r="I14" s="30"/>
      <c r="J14" s="11" t="s">
        <v>46</v>
      </c>
      <c r="K14" s="32"/>
      <c r="L14" s="76">
        <v>0</v>
      </c>
      <c r="M14" s="6" t="s">
        <v>0</v>
      </c>
    </row>
    <row r="15" spans="1:13" ht="63" customHeight="1">
      <c r="A15" s="9">
        <v>4</v>
      </c>
      <c r="B15" s="74">
        <v>600</v>
      </c>
      <c r="C15" s="75">
        <v>60017</v>
      </c>
      <c r="D15" s="89" t="s">
        <v>160</v>
      </c>
      <c r="E15" s="17"/>
      <c r="F15" s="76">
        <v>20000</v>
      </c>
      <c r="G15" s="76">
        <v>20000</v>
      </c>
      <c r="H15" s="17"/>
      <c r="I15" s="30"/>
      <c r="J15" s="11" t="s">
        <v>46</v>
      </c>
      <c r="K15" s="32"/>
      <c r="L15" s="76">
        <v>0</v>
      </c>
      <c r="M15" s="6" t="s">
        <v>0</v>
      </c>
    </row>
    <row r="16" spans="1:13" s="10" customFormat="1" ht="86.25" customHeight="1">
      <c r="A16" s="9">
        <v>5</v>
      </c>
      <c r="B16" s="94">
        <v>600</v>
      </c>
      <c r="C16" s="94">
        <v>60095</v>
      </c>
      <c r="D16" s="97" t="s">
        <v>154</v>
      </c>
      <c r="E16" s="31"/>
      <c r="F16" s="93">
        <v>10000</v>
      </c>
      <c r="G16" s="92">
        <v>10000</v>
      </c>
      <c r="H16" s="41"/>
      <c r="I16" s="41"/>
      <c r="J16" s="11" t="s">
        <v>46</v>
      </c>
      <c r="K16" s="36"/>
      <c r="L16" s="76">
        <v>0</v>
      </c>
      <c r="M16" s="6" t="s">
        <v>0</v>
      </c>
    </row>
    <row r="17" spans="1:13" s="10" customFormat="1" ht="61.5" customHeight="1">
      <c r="A17" s="9">
        <v>6</v>
      </c>
      <c r="B17" s="94">
        <v>750</v>
      </c>
      <c r="C17" s="94">
        <v>75023</v>
      </c>
      <c r="D17" s="97" t="s">
        <v>174</v>
      </c>
      <c r="E17" s="31"/>
      <c r="F17" s="93">
        <v>30000</v>
      </c>
      <c r="G17" s="92">
        <v>30000</v>
      </c>
      <c r="H17" s="41"/>
      <c r="I17" s="41"/>
      <c r="J17" s="11" t="s">
        <v>46</v>
      </c>
      <c r="K17" s="36"/>
      <c r="L17" s="76"/>
      <c r="M17" s="6" t="s">
        <v>0</v>
      </c>
    </row>
    <row r="18" spans="1:13" s="10" customFormat="1" ht="61.5" customHeight="1">
      <c r="A18" s="9">
        <v>7</v>
      </c>
      <c r="B18" s="94">
        <v>801</v>
      </c>
      <c r="C18" s="94">
        <v>80101</v>
      </c>
      <c r="D18" s="97" t="s">
        <v>163</v>
      </c>
      <c r="E18" s="31"/>
      <c r="F18" s="93">
        <v>110000</v>
      </c>
      <c r="G18" s="92">
        <v>110000</v>
      </c>
      <c r="H18" s="41"/>
      <c r="I18" s="41"/>
      <c r="J18" s="11" t="s">
        <v>46</v>
      </c>
      <c r="K18" s="36"/>
      <c r="L18" s="76"/>
      <c r="M18" s="6" t="s">
        <v>0</v>
      </c>
    </row>
    <row r="19" spans="1:13" s="10" customFormat="1" ht="72" customHeight="1">
      <c r="A19" s="9">
        <v>8</v>
      </c>
      <c r="B19" s="94">
        <v>801</v>
      </c>
      <c r="C19" s="94">
        <v>80104</v>
      </c>
      <c r="D19" s="97" t="s">
        <v>172</v>
      </c>
      <c r="E19" s="31"/>
      <c r="F19" s="93">
        <v>70000</v>
      </c>
      <c r="G19" s="92">
        <v>70000</v>
      </c>
      <c r="H19" s="41"/>
      <c r="I19" s="41"/>
      <c r="J19" s="11" t="s">
        <v>46</v>
      </c>
      <c r="K19" s="36"/>
      <c r="L19" s="76"/>
      <c r="M19" s="6" t="s">
        <v>0</v>
      </c>
    </row>
    <row r="20" spans="1:13" ht="69.75" customHeight="1">
      <c r="A20" s="9">
        <v>9</v>
      </c>
      <c r="B20" s="74">
        <v>900</v>
      </c>
      <c r="C20" s="75">
        <v>90015</v>
      </c>
      <c r="D20" s="88" t="s">
        <v>151</v>
      </c>
      <c r="E20" s="17"/>
      <c r="F20" s="76">
        <v>16000</v>
      </c>
      <c r="G20" s="76">
        <v>16000</v>
      </c>
      <c r="H20" s="17"/>
      <c r="I20" s="30"/>
      <c r="J20" s="11" t="s">
        <v>46</v>
      </c>
      <c r="K20" s="32"/>
      <c r="L20" s="76">
        <v>0</v>
      </c>
      <c r="M20" s="6" t="s">
        <v>0</v>
      </c>
    </row>
    <row r="21" spans="1:13" ht="60" customHeight="1">
      <c r="A21" s="9">
        <v>10</v>
      </c>
      <c r="B21" s="74">
        <v>900</v>
      </c>
      <c r="C21" s="75">
        <v>90015</v>
      </c>
      <c r="D21" s="89" t="s">
        <v>162</v>
      </c>
      <c r="E21" s="17"/>
      <c r="F21" s="76">
        <v>7500</v>
      </c>
      <c r="G21" s="76">
        <v>7500</v>
      </c>
      <c r="H21" s="17"/>
      <c r="I21" s="30"/>
      <c r="J21" s="11" t="s">
        <v>46</v>
      </c>
      <c r="K21" s="32"/>
      <c r="L21" s="76">
        <v>0</v>
      </c>
      <c r="M21" s="6" t="s">
        <v>0</v>
      </c>
    </row>
    <row r="22" spans="1:13" ht="60" customHeight="1">
      <c r="A22" s="9">
        <v>11</v>
      </c>
      <c r="B22" s="74">
        <v>900</v>
      </c>
      <c r="C22" s="75">
        <v>90015</v>
      </c>
      <c r="D22" s="89" t="s">
        <v>156</v>
      </c>
      <c r="E22" s="17"/>
      <c r="F22" s="76">
        <v>5500</v>
      </c>
      <c r="G22" s="76">
        <v>5500</v>
      </c>
      <c r="H22" s="17"/>
      <c r="I22" s="30"/>
      <c r="J22" s="11" t="s">
        <v>46</v>
      </c>
      <c r="K22" s="32"/>
      <c r="L22" s="76">
        <v>0</v>
      </c>
      <c r="M22" s="6" t="s">
        <v>0</v>
      </c>
    </row>
    <row r="23" spans="1:13" ht="76.5" customHeight="1">
      <c r="A23" s="9">
        <v>12</v>
      </c>
      <c r="B23" s="74">
        <v>900</v>
      </c>
      <c r="C23" s="75">
        <v>90015</v>
      </c>
      <c r="D23" s="89" t="s">
        <v>158</v>
      </c>
      <c r="E23" s="17"/>
      <c r="F23" s="76">
        <v>10000</v>
      </c>
      <c r="G23" s="76">
        <v>10000</v>
      </c>
      <c r="H23" s="17"/>
      <c r="I23" s="30"/>
      <c r="J23" s="11" t="s">
        <v>46</v>
      </c>
      <c r="K23" s="32"/>
      <c r="L23" s="76">
        <v>0</v>
      </c>
      <c r="M23" s="6" t="s">
        <v>0</v>
      </c>
    </row>
    <row r="24" spans="1:13" ht="79.5" customHeight="1">
      <c r="A24" s="9">
        <v>13</v>
      </c>
      <c r="B24" s="74">
        <v>900</v>
      </c>
      <c r="C24" s="75">
        <v>90015</v>
      </c>
      <c r="D24" s="89" t="s">
        <v>159</v>
      </c>
      <c r="E24" s="17"/>
      <c r="F24" s="76">
        <v>5000</v>
      </c>
      <c r="G24" s="76">
        <v>5000</v>
      </c>
      <c r="H24" s="17"/>
      <c r="I24" s="30"/>
      <c r="J24" s="11" t="s">
        <v>46</v>
      </c>
      <c r="K24" s="32"/>
      <c r="L24" s="76">
        <v>0</v>
      </c>
      <c r="M24" s="6" t="s">
        <v>0</v>
      </c>
    </row>
    <row r="25" spans="1:13" ht="54" customHeight="1">
      <c r="A25" s="9">
        <v>14</v>
      </c>
      <c r="B25" s="6">
        <v>921</v>
      </c>
      <c r="C25" s="6">
        <v>92195</v>
      </c>
      <c r="D25" s="91" t="s">
        <v>150</v>
      </c>
      <c r="E25" s="17"/>
      <c r="F25" s="76">
        <v>5000</v>
      </c>
      <c r="G25" s="76">
        <v>5000</v>
      </c>
      <c r="H25" s="17"/>
      <c r="I25" s="30"/>
      <c r="J25" s="11" t="s">
        <v>46</v>
      </c>
      <c r="K25" s="32"/>
      <c r="L25" s="76">
        <v>0</v>
      </c>
      <c r="M25" s="6" t="s">
        <v>0</v>
      </c>
    </row>
    <row r="26" spans="1:13" ht="67.5" customHeight="1">
      <c r="A26" s="9">
        <v>15</v>
      </c>
      <c r="B26" s="74">
        <v>926</v>
      </c>
      <c r="C26" s="75">
        <v>92601</v>
      </c>
      <c r="D26" s="90" t="s">
        <v>176</v>
      </c>
      <c r="E26" s="17"/>
      <c r="F26" s="76">
        <v>10000</v>
      </c>
      <c r="G26" s="76">
        <v>10000</v>
      </c>
      <c r="H26" s="17"/>
      <c r="I26" s="30"/>
      <c r="J26" s="11" t="s">
        <v>46</v>
      </c>
      <c r="K26" s="32"/>
      <c r="L26" s="76">
        <v>0</v>
      </c>
      <c r="M26" s="6" t="s">
        <v>0</v>
      </c>
    </row>
    <row r="27" spans="1:13" ht="87" customHeight="1">
      <c r="A27" s="9">
        <v>16</v>
      </c>
      <c r="B27" s="74">
        <v>926</v>
      </c>
      <c r="C27" s="75">
        <v>92695</v>
      </c>
      <c r="D27" s="90" t="s">
        <v>153</v>
      </c>
      <c r="E27" s="17"/>
      <c r="F27" s="76">
        <v>15800</v>
      </c>
      <c r="G27" s="76">
        <v>15800</v>
      </c>
      <c r="H27" s="17"/>
      <c r="I27" s="30"/>
      <c r="J27" s="11" t="s">
        <v>46</v>
      </c>
      <c r="K27" s="32"/>
      <c r="L27" s="76">
        <v>0</v>
      </c>
      <c r="M27" s="6" t="s">
        <v>0</v>
      </c>
    </row>
    <row r="28" spans="1:13" ht="64.5" customHeight="1">
      <c r="A28" s="9">
        <v>17</v>
      </c>
      <c r="B28" s="6">
        <v>926</v>
      </c>
      <c r="C28" s="6">
        <v>92695</v>
      </c>
      <c r="D28" s="78" t="s">
        <v>152</v>
      </c>
      <c r="E28" s="17"/>
      <c r="F28" s="76">
        <v>11000</v>
      </c>
      <c r="G28" s="76">
        <v>11000</v>
      </c>
      <c r="H28" s="17"/>
      <c r="I28" s="30"/>
      <c r="J28" s="11" t="s">
        <v>46</v>
      </c>
      <c r="K28" s="32"/>
      <c r="L28" s="76">
        <v>0</v>
      </c>
      <c r="M28" s="6" t="s">
        <v>0</v>
      </c>
    </row>
    <row r="29" spans="1:13" ht="57" customHeight="1">
      <c r="A29" s="9">
        <v>18</v>
      </c>
      <c r="B29" s="74">
        <v>926</v>
      </c>
      <c r="C29" s="75">
        <v>92695</v>
      </c>
      <c r="D29" s="89" t="s">
        <v>155</v>
      </c>
      <c r="E29" s="17"/>
      <c r="F29" s="76">
        <v>4500</v>
      </c>
      <c r="G29" s="76">
        <v>4500</v>
      </c>
      <c r="H29" s="17"/>
      <c r="I29" s="30"/>
      <c r="J29" s="11" t="s">
        <v>46</v>
      </c>
      <c r="K29" s="32"/>
      <c r="L29" s="76">
        <v>0</v>
      </c>
      <c r="M29" s="6" t="s">
        <v>0</v>
      </c>
    </row>
    <row r="30" spans="1:13" ht="70.5" customHeight="1">
      <c r="A30" s="9">
        <v>19</v>
      </c>
      <c r="B30" s="74">
        <v>926</v>
      </c>
      <c r="C30" s="75">
        <v>92695</v>
      </c>
      <c r="D30" s="89" t="s">
        <v>161</v>
      </c>
      <c r="E30" s="17"/>
      <c r="F30" s="76">
        <v>4000</v>
      </c>
      <c r="G30" s="76">
        <v>4000</v>
      </c>
      <c r="H30" s="17"/>
      <c r="I30" s="30"/>
      <c r="J30" s="11" t="s">
        <v>46</v>
      </c>
      <c r="K30" s="32"/>
      <c r="L30" s="76">
        <v>0</v>
      </c>
      <c r="M30" s="6" t="s">
        <v>0</v>
      </c>
    </row>
    <row r="31" spans="1:13" ht="18.75" customHeight="1">
      <c r="A31" s="195" t="s">
        <v>52</v>
      </c>
      <c r="B31" s="196"/>
      <c r="C31" s="196"/>
      <c r="D31" s="197"/>
      <c r="E31" s="15">
        <f>SUM(E14:E30)</f>
        <v>0</v>
      </c>
      <c r="F31" s="77">
        <f>SUM(F12:F30)</f>
        <v>834300</v>
      </c>
      <c r="G31" s="77">
        <f>SUM(G12:G30)</f>
        <v>494300</v>
      </c>
      <c r="H31" s="77">
        <f>SUM(H12:H30)</f>
        <v>300000</v>
      </c>
      <c r="I31" s="77">
        <f>SUM(I12:I30)</f>
        <v>0</v>
      </c>
      <c r="J31" s="15"/>
      <c r="K31" s="77">
        <f>SUM(K12:K30)</f>
        <v>40000</v>
      </c>
      <c r="L31" s="77">
        <f>SUM(L12:L30)</f>
        <v>0</v>
      </c>
      <c r="M31" s="12" t="s">
        <v>35</v>
      </c>
    </row>
    <row r="32" spans="1:12" s="20" customFormat="1" ht="10.5" customHeight="1">
      <c r="A32" s="20" t="s">
        <v>4</v>
      </c>
      <c r="F32" s="23"/>
      <c r="H32" s="23"/>
      <c r="I32" s="23"/>
      <c r="L32" s="20" t="s">
        <v>1</v>
      </c>
    </row>
    <row r="33" spans="1:9" s="20" customFormat="1" ht="11.25">
      <c r="A33" s="20" t="s">
        <v>5</v>
      </c>
      <c r="F33" s="23"/>
      <c r="H33" s="23"/>
      <c r="I33" s="23"/>
    </row>
    <row r="34" spans="1:9" s="20" customFormat="1" ht="11.25">
      <c r="A34" s="20" t="s">
        <v>6</v>
      </c>
      <c r="F34" s="23"/>
      <c r="H34" s="23"/>
      <c r="I34" s="23"/>
    </row>
    <row r="35" spans="1:9" s="20" customFormat="1" ht="11.25">
      <c r="A35" s="20" t="s">
        <v>166</v>
      </c>
      <c r="F35" s="23"/>
      <c r="H35" s="23"/>
      <c r="I35" s="23"/>
    </row>
    <row r="36" spans="1:9" s="20" customFormat="1" ht="11.25">
      <c r="A36" s="20" t="s">
        <v>165</v>
      </c>
      <c r="F36" s="23"/>
      <c r="H36" s="23"/>
      <c r="I36" s="23"/>
    </row>
  </sheetData>
  <sheetProtection/>
  <mergeCells count="18">
    <mergeCell ref="J11:K11"/>
    <mergeCell ref="A31:D31"/>
    <mergeCell ref="A4:M4"/>
    <mergeCell ref="A6:A10"/>
    <mergeCell ref="B6:B10"/>
    <mergeCell ref="C6:C10"/>
    <mergeCell ref="D6:D10"/>
    <mergeCell ref="F6:L6"/>
    <mergeCell ref="G8:G10"/>
    <mergeCell ref="L1:M3"/>
    <mergeCell ref="E6:E10"/>
    <mergeCell ref="F7:F10"/>
    <mergeCell ref="L8:L10"/>
    <mergeCell ref="G7:L7"/>
    <mergeCell ref="J8:K10"/>
    <mergeCell ref="I9:I10"/>
    <mergeCell ref="H8:H10"/>
    <mergeCell ref="M6:M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29">
      <selection activeCell="J9" sqref="J9"/>
    </sheetView>
  </sheetViews>
  <sheetFormatPr defaultColWidth="9.00390625" defaultRowHeight="12.75"/>
  <cols>
    <col min="1" max="1" width="5.25390625" style="20" customWidth="1"/>
    <col min="2" max="2" width="44.25390625" style="20" customWidth="1"/>
    <col min="3" max="3" width="14.00390625" style="20" customWidth="1"/>
    <col min="4" max="4" width="17.125" style="20" customWidth="1"/>
    <col min="5" max="16384" width="9.125" style="20" customWidth="1"/>
  </cols>
  <sheetData>
    <row r="1" spans="2:5" ht="59.25" customHeight="1">
      <c r="B1" s="139"/>
      <c r="C1" s="207" t="s">
        <v>178</v>
      </c>
      <c r="D1" s="207"/>
      <c r="E1" s="139"/>
    </row>
    <row r="2" spans="1:4" ht="16.5" customHeight="1">
      <c r="A2" s="225" t="s">
        <v>136</v>
      </c>
      <c r="B2" s="225"/>
      <c r="C2" s="225"/>
      <c r="D2" s="225"/>
    </row>
    <row r="3" ht="6.75" customHeight="1" hidden="1">
      <c r="A3" s="140"/>
    </row>
    <row r="4" ht="10.5" customHeight="1">
      <c r="D4" s="141" t="s">
        <v>31</v>
      </c>
    </row>
    <row r="5" spans="1:4" s="142" customFormat="1" ht="15" customHeight="1">
      <c r="A5" s="226" t="s">
        <v>41</v>
      </c>
      <c r="B5" s="226" t="s">
        <v>13</v>
      </c>
      <c r="C5" s="227" t="s">
        <v>43</v>
      </c>
      <c r="D5" s="227" t="s">
        <v>105</v>
      </c>
    </row>
    <row r="6" spans="1:4" s="142" customFormat="1" ht="12" customHeight="1">
      <c r="A6" s="226"/>
      <c r="B6" s="226"/>
      <c r="C6" s="226"/>
      <c r="D6" s="227"/>
    </row>
    <row r="7" spans="1:4" s="142" customFormat="1" ht="3" customHeight="1" hidden="1">
      <c r="A7" s="226"/>
      <c r="B7" s="226"/>
      <c r="C7" s="226"/>
      <c r="D7" s="227"/>
    </row>
    <row r="8" spans="1:4" ht="6.75" customHeight="1">
      <c r="A8" s="80">
        <v>1</v>
      </c>
      <c r="B8" s="80">
        <v>2</v>
      </c>
      <c r="C8" s="80">
        <v>3</v>
      </c>
      <c r="D8" s="80">
        <v>4</v>
      </c>
    </row>
    <row r="9" spans="1:4" ht="18.75" customHeight="1">
      <c r="A9" s="224" t="s">
        <v>23</v>
      </c>
      <c r="B9" s="224"/>
      <c r="C9" s="80"/>
      <c r="D9" s="143">
        <f>SUM(D10,D19,D20,D21,D22,D23)</f>
        <v>900000</v>
      </c>
    </row>
    <row r="10" spans="1:7" ht="18.75" customHeight="1" hidden="1">
      <c r="A10" s="24" t="s">
        <v>75</v>
      </c>
      <c r="B10" s="24" t="s">
        <v>76</v>
      </c>
      <c r="C10" s="80"/>
      <c r="D10" s="143">
        <f>SUM(D11,D13,D15)</f>
        <v>300000</v>
      </c>
      <c r="G10" s="144"/>
    </row>
    <row r="11" spans="1:7" s="44" customFormat="1" ht="18.75" customHeight="1">
      <c r="A11" s="24" t="s">
        <v>15</v>
      </c>
      <c r="B11" s="43" t="s">
        <v>20</v>
      </c>
      <c r="C11" s="24" t="s">
        <v>24</v>
      </c>
      <c r="D11" s="145">
        <v>0</v>
      </c>
      <c r="G11" s="146"/>
    </row>
    <row r="12" spans="1:4" ht="40.5" customHeight="1">
      <c r="A12" s="80" t="s">
        <v>73</v>
      </c>
      <c r="B12" s="147" t="s">
        <v>74</v>
      </c>
      <c r="C12" s="80" t="s">
        <v>24</v>
      </c>
      <c r="D12" s="143"/>
    </row>
    <row r="13" spans="1:4" s="44" customFormat="1" ht="13.5" customHeight="1">
      <c r="A13" s="24" t="s">
        <v>16</v>
      </c>
      <c r="B13" s="43" t="s">
        <v>21</v>
      </c>
      <c r="C13" s="24" t="s">
        <v>24</v>
      </c>
      <c r="D13" s="145">
        <v>300000</v>
      </c>
    </row>
    <row r="14" spans="1:4" ht="25.5" customHeight="1">
      <c r="A14" s="80" t="s">
        <v>17</v>
      </c>
      <c r="B14" s="147" t="s">
        <v>50</v>
      </c>
      <c r="C14" s="80" t="s">
        <v>36</v>
      </c>
      <c r="D14" s="143">
        <v>0</v>
      </c>
    </row>
    <row r="15" spans="1:4" ht="22.5">
      <c r="A15" s="80" t="s">
        <v>9</v>
      </c>
      <c r="B15" s="147" t="s">
        <v>77</v>
      </c>
      <c r="C15" s="80" t="s">
        <v>44</v>
      </c>
      <c r="D15" s="143"/>
    </row>
    <row r="16" spans="1:4" ht="54.75" customHeight="1" hidden="1">
      <c r="A16" s="80" t="s">
        <v>78</v>
      </c>
      <c r="B16" s="147" t="s">
        <v>96</v>
      </c>
      <c r="C16" s="80" t="s">
        <v>44</v>
      </c>
      <c r="D16" s="143"/>
    </row>
    <row r="17" spans="1:4" ht="50.25" customHeight="1">
      <c r="A17" s="80" t="s">
        <v>86</v>
      </c>
      <c r="B17" s="147" t="s">
        <v>139</v>
      </c>
      <c r="C17" s="80" t="s">
        <v>44</v>
      </c>
      <c r="D17" s="143"/>
    </row>
    <row r="18" spans="1:4" ht="41.25" customHeight="1">
      <c r="A18" s="80" t="s">
        <v>19</v>
      </c>
      <c r="B18" s="147" t="s">
        <v>138</v>
      </c>
      <c r="C18" s="80" t="s">
        <v>44</v>
      </c>
      <c r="D18" s="143"/>
    </row>
    <row r="19" spans="1:4" s="44" customFormat="1" ht="18.75" customHeight="1">
      <c r="A19" s="24" t="s">
        <v>22</v>
      </c>
      <c r="B19" s="43" t="s">
        <v>79</v>
      </c>
      <c r="C19" s="24" t="s">
        <v>25</v>
      </c>
      <c r="D19" s="145"/>
    </row>
    <row r="20" spans="1:4" s="44" customFormat="1" ht="18.75" customHeight="1">
      <c r="A20" s="24" t="s">
        <v>87</v>
      </c>
      <c r="B20" s="43" t="s">
        <v>137</v>
      </c>
      <c r="C20" s="24" t="s">
        <v>80</v>
      </c>
      <c r="D20" s="145">
        <v>600000</v>
      </c>
    </row>
    <row r="21" spans="1:4" ht="18.75" customHeight="1">
      <c r="A21" s="80" t="s">
        <v>91</v>
      </c>
      <c r="B21" s="81" t="s">
        <v>81</v>
      </c>
      <c r="C21" s="80" t="s">
        <v>37</v>
      </c>
      <c r="D21" s="143"/>
    </row>
    <row r="22" spans="1:4" ht="18.75" customHeight="1">
      <c r="A22" s="80" t="s">
        <v>92</v>
      </c>
      <c r="B22" s="81" t="s">
        <v>56</v>
      </c>
      <c r="C22" s="80" t="s">
        <v>28</v>
      </c>
      <c r="D22" s="143"/>
    </row>
    <row r="23" spans="1:4" s="44" customFormat="1" ht="18.75" customHeight="1">
      <c r="A23" s="24" t="s">
        <v>97</v>
      </c>
      <c r="B23" s="43" t="s">
        <v>84</v>
      </c>
      <c r="C23" s="24" t="s">
        <v>106</v>
      </c>
      <c r="D23" s="145"/>
    </row>
    <row r="24" spans="1:4" ht="15" customHeight="1">
      <c r="A24" s="224" t="s">
        <v>51</v>
      </c>
      <c r="B24" s="224"/>
      <c r="C24" s="80"/>
      <c r="D24" s="143">
        <f>SUM(D25:D33)</f>
        <v>600000</v>
      </c>
    </row>
    <row r="25" spans="1:4" ht="15.75" customHeight="1">
      <c r="A25" s="80" t="s">
        <v>15</v>
      </c>
      <c r="B25" s="81" t="s">
        <v>38</v>
      </c>
      <c r="C25" s="80" t="s">
        <v>27</v>
      </c>
      <c r="D25" s="143">
        <v>600000</v>
      </c>
    </row>
    <row r="26" spans="1:4" ht="40.5" customHeight="1">
      <c r="A26" s="80" t="s">
        <v>73</v>
      </c>
      <c r="B26" s="147" t="s">
        <v>85</v>
      </c>
      <c r="C26" s="80" t="s">
        <v>27</v>
      </c>
      <c r="D26" s="143"/>
    </row>
    <row r="27" spans="1:4" ht="18" customHeight="1">
      <c r="A27" s="80" t="s">
        <v>16</v>
      </c>
      <c r="B27" s="81" t="s">
        <v>26</v>
      </c>
      <c r="C27" s="80" t="s">
        <v>27</v>
      </c>
      <c r="D27" s="143"/>
    </row>
    <row r="28" spans="1:4" ht="39" customHeight="1">
      <c r="A28" s="80" t="s">
        <v>17</v>
      </c>
      <c r="B28" s="147" t="s">
        <v>107</v>
      </c>
      <c r="C28" s="80" t="s">
        <v>40</v>
      </c>
      <c r="D28" s="143"/>
    </row>
    <row r="29" spans="1:4" ht="26.25" customHeight="1">
      <c r="A29" s="80" t="s">
        <v>9</v>
      </c>
      <c r="B29" s="147" t="s">
        <v>83</v>
      </c>
      <c r="C29" s="80" t="s">
        <v>29</v>
      </c>
      <c r="D29" s="143"/>
    </row>
    <row r="30" spans="1:4" ht="49.5" customHeight="1">
      <c r="A30" s="80" t="s">
        <v>86</v>
      </c>
      <c r="B30" s="147" t="s">
        <v>140</v>
      </c>
      <c r="C30" s="80" t="s">
        <v>29</v>
      </c>
      <c r="D30" s="143"/>
    </row>
    <row r="31" spans="1:4" ht="39.75" customHeight="1">
      <c r="A31" s="80" t="s">
        <v>19</v>
      </c>
      <c r="B31" s="147" t="s">
        <v>141</v>
      </c>
      <c r="C31" s="80" t="s">
        <v>29</v>
      </c>
      <c r="D31" s="143"/>
    </row>
    <row r="32" spans="1:4" ht="18.75" customHeight="1">
      <c r="A32" s="80" t="s">
        <v>22</v>
      </c>
      <c r="B32" s="81" t="s">
        <v>39</v>
      </c>
      <c r="C32" s="80" t="s">
        <v>34</v>
      </c>
      <c r="D32" s="143"/>
    </row>
    <row r="33" spans="1:4" ht="18.75" customHeight="1">
      <c r="A33" s="80" t="s">
        <v>87</v>
      </c>
      <c r="B33" s="81" t="s">
        <v>82</v>
      </c>
      <c r="C33" s="80" t="s">
        <v>28</v>
      </c>
      <c r="D33" s="143"/>
    </row>
    <row r="34" spans="1:4" ht="7.5" customHeight="1">
      <c r="A34" s="148"/>
      <c r="B34" s="144"/>
      <c r="C34" s="144"/>
      <c r="D34" s="144"/>
    </row>
  </sheetData>
  <sheetProtection/>
  <mergeCells count="8">
    <mergeCell ref="C1:D1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2015-11-13T08:14:33Z</cp:lastPrinted>
  <dcterms:created xsi:type="dcterms:W3CDTF">1998-12-09T13:02:10Z</dcterms:created>
  <dcterms:modified xsi:type="dcterms:W3CDTF">2015-12-11T15:14:26Z</dcterms:modified>
  <cp:category/>
  <cp:version/>
  <cp:contentType/>
  <cp:contentStatus/>
</cp:coreProperties>
</file>