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3"/>
  </bookViews>
  <sheets>
    <sheet name="ZAŁ 12_6" sheetId="1" r:id="rId1"/>
    <sheet name="ZAŁ 5_5" sheetId="2" r:id="rId2"/>
    <sheet name="ZAŁ 3_3  " sheetId="3" r:id="rId3"/>
    <sheet name="ZAŁ 4_4" sheetId="4" r:id="rId4"/>
    <sheet name="Arkusz1" sheetId="5" state="hidden" r:id="rId5"/>
  </sheets>
  <definedNames>
    <definedName name="_xlnm.Print_Titles" localSheetId="0">'ZAŁ 12_6'!$2:$5</definedName>
    <definedName name="_xlnm.Print_Titles" localSheetId="2">'ZAŁ 3_3  '!$6:$12</definedName>
    <definedName name="_xlnm.Print_Titles" localSheetId="1">'ZAŁ 5_5'!$5:$9</definedName>
  </definedNames>
  <calcPr fullCalcOnLoad="1"/>
</workbook>
</file>

<file path=xl/sharedStrings.xml><?xml version="1.0" encoding="utf-8"?>
<sst xmlns="http://schemas.openxmlformats.org/spreadsheetml/2006/main" count="604" uniqueCount="221">
  <si>
    <t>L.p.</t>
  </si>
  <si>
    <t>Urząd Gminy</t>
  </si>
  <si>
    <t>`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</si>
  <si>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</si>
  <si>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</si>
  <si>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</si>
  <si>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</si>
  <si>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</si>
  <si>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</si>
  <si>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- środki z budżetu j.s.t.</t>
  </si>
  <si>
    <t>- środki z budżetu krajowego</t>
  </si>
  <si>
    <t>- środki z UE oraz innych źródeł zagranicznych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</si>
  <si>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</si>
  <si>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</si>
  <si>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</si>
  <si>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</si>
  <si>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</si>
  <si>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 xml:space="preserve">Program:   Program Operacyjny Kapitał Ludzki </t>
  </si>
  <si>
    <t>GOPS</t>
  </si>
  <si>
    <t>Priorytet VII:  Promocja integracji społecznej</t>
  </si>
  <si>
    <t>Projekt: "Od marginalizacji do aktywizacji - eliminowanie wykluczenia społecznego  w Gminie Skarżysko Kościelne"</t>
  </si>
  <si>
    <t xml:space="preserve">Program:   Program Rozwoju Obszarów Wiejskich na lata 2007 - 2013 </t>
  </si>
  <si>
    <t xml:space="preserve">Program:  Regionalny  Program Operacyjny Województwa Świętokrzyskiego na lata 2007 - 2013 </t>
  </si>
  <si>
    <t>Jednostka budżetowa realizująca zadanie</t>
  </si>
  <si>
    <t>Razem</t>
  </si>
  <si>
    <t>Sołectwo: Świerczek</t>
  </si>
  <si>
    <t>Sołectwo: Kierz Niedźwiedzi</t>
  </si>
  <si>
    <t>Sołectwo: Michałów</t>
  </si>
  <si>
    <t>Sołectwo: Grzybowa Góra</t>
  </si>
  <si>
    <t>Sołectwo: Lipowe Pole Skarbowe</t>
  </si>
  <si>
    <t>Sołectwo: Majków</t>
  </si>
  <si>
    <t>A.</t>
  </si>
  <si>
    <t>B.</t>
  </si>
  <si>
    <t>C.</t>
  </si>
  <si>
    <t>D.</t>
  </si>
  <si>
    <t>4.</t>
  </si>
  <si>
    <t>Dział</t>
  </si>
  <si>
    <t>Rozdział</t>
  </si>
  <si>
    <t>w tym:</t>
  </si>
  <si>
    <t>1.</t>
  </si>
  <si>
    <t>2.</t>
  </si>
  <si>
    <t>3.</t>
  </si>
  <si>
    <t>w tym źródła finansowania</t>
  </si>
  <si>
    <t>5.</t>
  </si>
  <si>
    <t>Rozdz.</t>
  </si>
  <si>
    <t>w złotych</t>
  </si>
  <si>
    <t>Nazwa zadania</t>
  </si>
  <si>
    <t>x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</si>
  <si>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</si>
  <si>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</si>
  <si>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</si>
  <si>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</si>
  <si>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</si>
  <si>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</si>
  <si>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</si>
  <si>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</si>
  <si>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</si>
  <si>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</si>
  <si>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</si>
  <si>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</si>
  <si>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Działanie 7.1 Rozwój i upowszechnianie aktywnej integracji, Poddziałanie 7.1.1. Rozwój i upowszechnianie aktywnej integracji przez ośrodki pomocy społecznej</t>
  </si>
  <si>
    <t>kredyty i pożyczki zaciągnięte na realizację zadania pod refundację wydatków</t>
  </si>
  <si>
    <t>Nazwa przedsięwzięcia</t>
  </si>
  <si>
    <t>w tym: kredyty i pożyczki zaciągane na wydatki refundowane ze środków UE</t>
  </si>
  <si>
    <t>Wydatki majątkowe:</t>
  </si>
  <si>
    <t>Wydatki bieżące:</t>
  </si>
  <si>
    <t>Ogółem wydatki</t>
  </si>
  <si>
    <t>Załącznik Nr 5</t>
  </si>
  <si>
    <t>Rady Gminy Skarżysko Kościelne</t>
  </si>
  <si>
    <t xml:space="preserve">Priorytet  Oś 2: Wsparcie innowacyjności, budowa społeczeństwa informacyjnego oraz wzrost potencjału inwestycyjnego regionu" </t>
  </si>
  <si>
    <t xml:space="preserve">Działanie 2.2: "Budowa infrastruktury społeczeństwa informacyjnego"  </t>
  </si>
  <si>
    <t>Projekt: "e- świętokrzyskie Rozbudowa Infrastruktury Informatycznej JST"</t>
  </si>
  <si>
    <t>Sołectwo: Lipowe Pole Plebańskie</t>
  </si>
  <si>
    <t>Projekt RPO: "e-świętokrzyskie Budowa Systemu Informacji Przestrzennej Województwa Świętokrzyskiego"</t>
  </si>
  <si>
    <t>Projekt RPO: "e-świętokrzyskie Rozbudowa Infrastruktury Informatycznej JST"</t>
  </si>
  <si>
    <t xml:space="preserve">Trwałość projektu: "Moje Boisko ORLIK 2012"  </t>
  </si>
  <si>
    <t>Trwałość projektu RPO: Ożywienie przestrzeni wokół obiektów użyteczności publicznej wraz z poprawą bezpieczeństwa estetyki i funkcjonalności centrum Gminy Skarżysko Kościelne</t>
  </si>
  <si>
    <t>Projekt: "e- świętokrzyskie Budowa Systemu Informacji Przestrzennej Województwa Świętokrzyskiego"</t>
  </si>
  <si>
    <t>Ogółem Wydatki Bieżące</t>
  </si>
  <si>
    <t>WYDATKI MAJĄTKOWE</t>
  </si>
  <si>
    <t>Konserwacja oświetlenia ulicznego</t>
  </si>
  <si>
    <t>OGÓŁEM WYDATKI BIEŻĄCE I MAJĄTKOWE</t>
  </si>
  <si>
    <t>Sołectwo: Skarżysko Kościelne I</t>
  </si>
  <si>
    <t>Utrzymanie porządku w sołectwie</t>
  </si>
  <si>
    <t>kredyty i pożyczki podlegające zwrotowi ze środków art.. 5ust. 1 pkt 2 u.f.p.</t>
  </si>
  <si>
    <t>1.1</t>
  </si>
  <si>
    <t>2.1</t>
  </si>
  <si>
    <t>3.1</t>
  </si>
  <si>
    <t>2.2</t>
  </si>
  <si>
    <t>2.3</t>
  </si>
  <si>
    <t>Oświetlenie uliczne</t>
  </si>
  <si>
    <t>1.2</t>
  </si>
  <si>
    <t>1.3</t>
  </si>
  <si>
    <t>2.4</t>
  </si>
  <si>
    <t>3.2</t>
  </si>
  <si>
    <t>3.3</t>
  </si>
  <si>
    <t>4.1</t>
  </si>
  <si>
    <t>4.2</t>
  </si>
  <si>
    <t>4.3</t>
  </si>
  <si>
    <t>5.1</t>
  </si>
  <si>
    <t>5.2</t>
  </si>
  <si>
    <t>6.1</t>
  </si>
  <si>
    <t>6.2</t>
  </si>
  <si>
    <t>6.3</t>
  </si>
  <si>
    <t>7.1</t>
  </si>
  <si>
    <t>7.2</t>
  </si>
  <si>
    <t>8.1</t>
  </si>
  <si>
    <t>8.2</t>
  </si>
  <si>
    <t>8.3</t>
  </si>
  <si>
    <t>9.1</t>
  </si>
  <si>
    <t>9.2</t>
  </si>
  <si>
    <t>9.3</t>
  </si>
  <si>
    <t>Działanie: 321:Podstawowe usługi dla gospodarki i ludności wiejskiej</t>
  </si>
  <si>
    <t>Oś 3 Jakość życia na obszarach wiejskich i różnicowanie gospodarki wiejskiej</t>
  </si>
  <si>
    <t>Priorytet V. Dobre rządzenie</t>
  </si>
  <si>
    <t>2012-2014</t>
  </si>
  <si>
    <t>Projekt: "LIDER w samorządzie"</t>
  </si>
  <si>
    <t>2012-2013</t>
  </si>
  <si>
    <t>Projekt: "Uczymy się i rozwijamy z indywidualizacją"</t>
  </si>
  <si>
    <t>Projekt: " Zagospodarowanie przestrzeni publicznej poprzez utworzenie centrum kulturalno-rekreacyjnego w miejscowości Świerczek"</t>
  </si>
  <si>
    <t>2.5</t>
  </si>
  <si>
    <t xml:space="preserve">Utrzymanie czystości i porządku w sołectwie oraz aktywizacja mieszkańców </t>
  </si>
  <si>
    <t>2.6</t>
  </si>
  <si>
    <t xml:space="preserve">Budowa sieci kanalizacji sanitarnej z przykanalikami do granic nieruchomości wraz z przepompowniami ścieków i zasilaniem energetycznym przepompowni w miejscowości Majków (ul. Św. Anny) Gmina Skarżysko Kościelne </t>
  </si>
  <si>
    <t>Projekt: "Budowa sieci kanalizacji sanitarnej z przykanalikami do granic nieruchomości  w miejscowości Grzybowa Góra i w miejscowości Skarżysko Kościelne" - ulice  Słoneczna, Spokojna, Południowa.</t>
  </si>
  <si>
    <t>Oś 4- "Leader"</t>
  </si>
  <si>
    <t>Działanie 413: "Wdrażanie lokalnych strategii rozwoju" w ramach działania "Odnowa i rozwój wsi"</t>
  </si>
  <si>
    <t>Projekt: " Zagospodarowanie przestrzeni publicznej poprzez uporzadkowanie terenu wokół oczka wodnego oraz wykonanie deptaku w ciagu ulicy Urzędniczej w miejscowości Skarżysko  Kościelne"</t>
  </si>
  <si>
    <t>Oś 4 - "Leader"</t>
  </si>
  <si>
    <t>Działanie 413: Wdrażanie lokalnych strategii rozwoju dla małych projektów</t>
  </si>
  <si>
    <t>Projekt: "Rekreacyjno sportowy plac zabaw w Lipowym Polu Skarbowym"</t>
  </si>
  <si>
    <t xml:space="preserve">Działanie 5.2. Wzmocnienie potencjału administracji samorządowej                                                                                                                                                                                                                                        </t>
  </si>
  <si>
    <t>10.</t>
  </si>
  <si>
    <t>Priorytet IX. Rozwój wykształcenia i kompetencji w regionach</t>
  </si>
  <si>
    <t xml:space="preserve">Działanie 9.1. Wyrównywanie szans edukacyjnych i zapewnienie wysokiej jakości usług edukacyjnych świadczonych w systemie oświaty,                                                                                                                                                                                                                                     </t>
  </si>
  <si>
    <t>Poddziałanie 9.1.2. Wyrównanie szans edukacyjnych uczniów z grup o utrudnionym dostępie do edukacji oraz zmniejszanie różnic w jakości usług edukacyjnych.</t>
  </si>
  <si>
    <t>2011-2014</t>
  </si>
  <si>
    <t>WYDATKI BIEŻĄCE</t>
  </si>
  <si>
    <t>Zimowe utrzymanie dróg</t>
  </si>
  <si>
    <t>Ogółem Wydatki Majątkowe</t>
  </si>
  <si>
    <t>Odbieranie i zagospodarowanie odpadów komunalnych od właścicieli nieruchomosci zamieszkałych w Gminie Skarżysko Kościelne oraz utworzenie i prowadzenie selektywnej zbiórki odpadów komunalnych PSZOK</t>
  </si>
  <si>
    <t>Paragraf</t>
  </si>
  <si>
    <t>Grupa wydatków</t>
  </si>
  <si>
    <t xml:space="preserve">Kwota </t>
  </si>
  <si>
    <t xml:space="preserve">Pobudzanie aktywności obywatelskiej oraz upowszechnienie idei samorządowej                   </t>
  </si>
  <si>
    <t>Utrzymanie czystości i porządku w sołectwie</t>
  </si>
  <si>
    <t>Sołectwo: Skarzysko Kościelne II</t>
  </si>
  <si>
    <t xml:space="preserve">Utrzymanie boiska koło "Leśniczówki" oraz wspieranie młodych talentów </t>
  </si>
  <si>
    <t>Projekt: Budowa sieci kanalizacji sanitarnej  gminie Skarżysko Koscielne w miejscowościach; Skarżysko Kościelne, Grzybowa Góra, Majków, Michałów Rudka, nazwa zadania - Budowa sieci kanalizacji sanitarnej z przykanalikami do granic nieruchomości  wraz z przepompowniami ścieków i zasilaniem energetycznym przepompowni w miejscowości Skarżysko Koscielne (ul. Polna) i  Grzybowa Góra (ul. Sosnowa) Gmina Skarżysko Kościelne</t>
  </si>
  <si>
    <t>Projekt: Budowa sieci kanalizacji sanitarnej  gminie Skarżysko Koscielne w miejscowościach; Skarżysko Kościelne, Grzybowa Góra, Majków, Michałów Rudka, nazwa zadania - Budowa sieci kanalizacji sanitarnej z przykanalikami do granic nieruchomości  wraz z przepompowniami ścieków i zasilaniem energetycznym przepompowni w miejscowości Michałów "Rudka" Gmina Skarżysko Kościelne</t>
  </si>
  <si>
    <t>Projekt: Budowa sieci kanalizacji sanitarnej  gminie Skarżysko Koscielne w miejscowościach; Skarżysko Kościelne, grzybowa Góra, Majków, Michałów Rudka, nazwa zadania - Budowa sieci kanalizacji sanitarnej z przykanalikami do granic nieruchomości  wraz z przepompowniami ścieków i zasilaniem energetycznym przepompowni  w miejscowości Majków (ul. Św. Anny) Gmina Skarżysko Kościelne.</t>
  </si>
  <si>
    <t>Budowa drogi gminnej w miejscowosci Grzybowa Góra , ul. Słoneczna</t>
  </si>
  <si>
    <t>Promocje tradycji i zwyczajów lokalnych związanych z obrzędami i zwyczajami charakterystycznymi dla naszego regionu</t>
  </si>
  <si>
    <t>bieżące</t>
  </si>
  <si>
    <t>majątkowe</t>
  </si>
  <si>
    <t>2012-2015</t>
  </si>
  <si>
    <t xml:space="preserve">Opieka nad bezdomnymi zwierzętami- odłów, transport, opieka weterynaryjna i przetrzymywanie zwierząt </t>
  </si>
  <si>
    <t>Zadania jednostek pomocniczych w ramach funduszu sołeckiego w 2015 roku</t>
  </si>
  <si>
    <t xml:space="preserve">Naprawa ogrodzenia boiska </t>
  </si>
  <si>
    <t xml:space="preserve">Wykonanie i montaż piłkochwytów na boiskach przy Centrum Kulturalno - Oświatowym i Sportowym w Kierzu Niedźwiedzim  </t>
  </si>
  <si>
    <t>Działalność sportowa i rekreacyjna w sołectwie Kierz Niedźwiedzi</t>
  </si>
  <si>
    <t xml:space="preserve">Wsparcie świetlicy środowiskowej </t>
  </si>
  <si>
    <t>Utrzymanie zieleni i przystanków autobusowych</t>
  </si>
  <si>
    <t>Przystosowanie i wyposażenie pomieszczeń świetlicy wiejskiej dla potrzeb spotkań mieszkańców sołectwa</t>
  </si>
  <si>
    <t>Doposażenie placu gminnego w Michałowie - Stanicy</t>
  </si>
  <si>
    <t>7.3</t>
  </si>
  <si>
    <t>Utrzymanie porządku, czystości i zieleni w sołectwie</t>
  </si>
  <si>
    <t>926</t>
  </si>
  <si>
    <t>92695</t>
  </si>
  <si>
    <t>Utrzymanie czystości w sołectwie oraz utrzymanie przystanków autobusowych</t>
  </si>
  <si>
    <t>Kultywowanie tradycji historycznych na terenie sołectwa</t>
  </si>
  <si>
    <t>Zadania inwestycyjne roczne w 2015 r.</t>
  </si>
  <si>
    <t>Wydatki na programy i projekty realizowane ze środków pochodzących z budżetu Unii Europejskiej oraz innych źródeł zagranicznych, niepodlegających zwrotowi na 2015 rok</t>
  </si>
  <si>
    <t>Limity wydatków na wieloletnie przedsięwzięcia  planowane do poniesienia  w  2015 roku</t>
  </si>
  <si>
    <t>Oświetlenie i doposażenie nowego boiska w miejscowości Grzybowa Góra</t>
  </si>
  <si>
    <t>Pielegnacja terenów zielonych, porządkowanie, utrzymanie czystości w sołectwie, konserwacja sprzętu, przystanku</t>
  </si>
  <si>
    <t xml:space="preserve">Integracja społeczna </t>
  </si>
  <si>
    <t>Doposażenie "Centrum Rekreacyjno-Sportowego"</t>
  </si>
  <si>
    <t xml:space="preserve">Festyn sportowo - rekreacyjny </t>
  </si>
  <si>
    <t>Zakup instrumentu muzycznego- akordeonu dla dziecięcego zespołu "Niedźwiadki"</t>
  </si>
  <si>
    <t>2010-2015</t>
  </si>
  <si>
    <t xml:space="preserve">Działanie 7.1 Rozwój i upowszechnianie aktywnej integracji, Poddziałanie 7.1.1. Rozwój i upowszechnianie aktywnej integracji przez ośrodki pomocy społecznej                                                                                                                                                                                                                                     </t>
  </si>
  <si>
    <t>2014-2015</t>
  </si>
  <si>
    <t>Utrzymanie i pielęgnacja zieleni w sołectwie oraz konserwacja tablic ogloszeniowych</t>
  </si>
  <si>
    <t xml:space="preserve">Konserwacja konstrukcji drewnianych elementów na placu zabaw wraz z wymianą piasku przy Centrum Kulturalno - Oświatowym i Sportowym </t>
  </si>
  <si>
    <r>
      <t xml:space="preserve">Uporządkowanie i zagospodarowanie przestrzeni publicznej </t>
    </r>
    <r>
      <rPr>
        <sz val="10"/>
        <rFont val="Arial CE"/>
        <family val="0"/>
      </rPr>
      <t>w miejscowości Kierz Niedźwiedzi</t>
    </r>
  </si>
  <si>
    <t xml:space="preserve">Przebudowa drogi dojazdowej do gruntów rolnych w miejscowości Lipowe Pole Plebańskie ( nr 483)  </t>
  </si>
  <si>
    <t>Rozbudowa drogi gminnej w msc. Skarżysko Kościelne I, ul. Spacerowa (379003T)</t>
  </si>
  <si>
    <t>Rozbudowa drogi gminnej w msc. Skarżysko Kościelne I, ul. Leśna (379004T)</t>
  </si>
  <si>
    <t>8.4</t>
  </si>
  <si>
    <t xml:space="preserve">Doposażenia świetlicy wiejskiej </t>
  </si>
  <si>
    <t xml:space="preserve">Budowa oświetlenia ul. Południowej </t>
  </si>
  <si>
    <t>Rozbudowa drogi gminnej w msc. Skarżysko Kościelne I, ul. Spacerowa (379003T) - zadanie dofinansowane z funduszu sołeckiego sołectwa Skarżysko Kościelne  I</t>
  </si>
  <si>
    <t>Rozbudowa drogi gminnej w msc. Skarżysko Kościelne I, ul. Leśna (379004T) - zadanie dofinansowane z funduszu sołeckiego sołectwa Skarżysko Kościelne  I</t>
  </si>
  <si>
    <t>Budowa oświetlenia w części ul. Południowej    - zadanie dofinansowane z funduszu sołeckiego sołectwa Skarżysko Kościelne II</t>
  </si>
  <si>
    <t>Przebudowa kotłowni w Szkole Podstawowej w Lipowym Polu Skarbowym</t>
  </si>
  <si>
    <t>Budowa parkingu do 9 miejsc parkingowych w miejscowosci Majków na działce nr 659</t>
  </si>
  <si>
    <t>Dowóz uczniów do gimnazjum w Skarżysku Kościelnym w latach 2014-2017</t>
  </si>
  <si>
    <t>Wydatki w roku budżetowym 2015</t>
  </si>
  <si>
    <t>rok budżetowy 2015 (7+8+10+11)</t>
  </si>
  <si>
    <t>Działanie 313: Odnowa i rozwój wsi</t>
  </si>
  <si>
    <t>Projekt: "Adaptacja pomieszczeń i naprawa dachu świetlicy wiejskiej w Lipowym Polu Skarbowym oraz zagospodarowanie terenu wokół świetlicy z wykonaniem grilla z zadaszeniem"</t>
  </si>
  <si>
    <t>rok budżetowy 2015 (6+7+9+10)</t>
  </si>
  <si>
    <t>Od marginalizacji do aktywizacji- eliminowanie wykluczenia społecznego w Gminie Skarżysko Koscielne</t>
  </si>
  <si>
    <t>Opracowanie planów zagospodarownia przestrzennego</t>
  </si>
  <si>
    <t>Budowa wiat przystankowych</t>
  </si>
  <si>
    <t>Zmiana studium uwarunkowań i kierunków zagospodarowania przestrzennego Gminy Skarżysko Kościelne</t>
  </si>
  <si>
    <t>Pomoc finansowa dla powiatu skarżyskiego na dofinansowanie zadania pn: „Rozbudowa ciągu dróg powiatowych nr 0575T (ul. Staffa w m. Majków, Gmina Skarżysko Kościelne, pow. skarżyski ) i nr 0575T (ul. Młyńska, Gmina Wąchock, pow. starachowicki)”</t>
  </si>
  <si>
    <t>Wniesienie wkładów do MPWiK Sp. z o.o. w Skarżysku-Kamiennej na realizację zadania "Budowa i modernizacja kanalizacji sanitarnej w Skarżysku-Kamiennej i Skarżysku Kościelnym"</t>
  </si>
  <si>
    <t>Przebudowa drogi dojazdowej do  gruntów rolnych w miejscowości Lipowe Pole Plebańskie (nr 483) - zadanie dofinansowane z funduszu sołeckiego sołectwa Lipowe Pole Plebańskie</t>
  </si>
  <si>
    <t>Wykonanie instalacji odgromowej na budynku Szkoły Podstawowej w Grzybowej Górze</t>
  </si>
  <si>
    <t>Adaptacja pomieszczeń i naprawa dachu świetlicy wiejskiej w Lipowym Polu Skarbowym oraz zagospodarowanie terenu wokół swietlicy z wykonaniem  grilla z zadaszeniem</t>
  </si>
  <si>
    <t>Mała architektura placu zabaw - zadanie finansowane z  funduszu sołeckiego sołectwa Majków w ramach zadania "Pobudzanie aktywnosci obywatelskiej oraz upowszechnianie idei samorządowej"</t>
  </si>
  <si>
    <t>Oświetlenie i doposażenie nowego boiska w miejscowości Grzybowa Góra - zadanie finansowane z funduszu sołeckiego sołectwa Grzybowa Góra</t>
  </si>
  <si>
    <t>Wykonanie i montaż piłkochwytów na boiskach przy Centrum Kulturalno - Oświatowym i Sportowym w Kierzu Niedźwiedzim- zadanie finansowane z funduszu sołeckiego sołectwa Kierz Niedźwiedzi</t>
  </si>
  <si>
    <t>Budowa przyłącza kanalizacyjnego  budynku Urzędu Gminy do zbiorczej sieci kanalizacji sanitarnej.</t>
  </si>
  <si>
    <t>Załącznik Nr 3                                                                       do Uchwały Nr IV/.../2015                                    Rady Gminy Skarżysko Kościelne                                              z dnia 16 lutego 2015 r.</t>
  </si>
  <si>
    <t>Załącznik Nr 4                                           do Uchwały Nr IV/../2015                      Rady Gminy Skarżysko Kościelne              z dnia  16 lutego 2015 r.</t>
  </si>
  <si>
    <t>do Uchwały Nr IV/.../2015</t>
  </si>
  <si>
    <t>z dnia 16 lutego 2015 r.</t>
  </si>
  <si>
    <t>Załącznik Nr 6
do Uchwały Nr IV/.../2015                                                                                Rady Gminy Skarżysko Kościelne 
z dnia 16 lutego 2015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</si>
</sst>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45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 CE"/>
      <family val="0"/>
    </font>
    <font>
      <b/>
      <sz val="10"/>
      <name val="Times New Roman"/>
      <family val="1"/>
    </font>
    <font>
      <sz val="10"/>
      <name val="Arial"/>
      <family val="2"/>
    </font>
    <font>
      <sz val="6"/>
      <name val="Times New Roman CE"/>
      <family val="1"/>
    </font>
    <font>
      <b/>
      <sz val="8"/>
      <name val="Times New Roman"/>
      <family val="1"/>
    </font>
    <font>
      <sz val="7"/>
      <name val="Arial CE"/>
      <family val="0"/>
    </font>
    <font>
      <sz val="7"/>
      <name val="Times New Roman CE"/>
      <family val="1"/>
    </font>
    <font>
      <b/>
      <sz val="7"/>
      <name val="Times New Roman CE"/>
      <family val="0"/>
    </font>
    <font>
      <sz val="10"/>
      <color indexed="10"/>
      <name val="Times New Roman CE"/>
      <family val="1"/>
    </font>
    <font>
      <sz val="9"/>
      <name val="Arial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8"/>
      <color indexed="10"/>
      <name val="Arial CE"/>
      <family val="0"/>
    </font>
    <font>
      <sz val="11"/>
      <name val="Times New Roman"/>
      <family val="1"/>
    </font>
    <font>
      <b/>
      <sz val="6.5"/>
      <name val="Arial CE"/>
      <family val="2"/>
    </font>
    <font>
      <sz val="6.5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3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3" fontId="0" fillId="0" borderId="12" xfId="0" applyNumberForma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4" fontId="10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29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0" fillId="0" borderId="12" xfId="0" applyNumberFormat="1" applyBorder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12" xfId="0" applyNumberFormat="1" applyFont="1" applyBorder="1" applyAlignment="1">
      <alignment vertical="center" wrapText="1"/>
    </xf>
    <xf numFmtId="3" fontId="0" fillId="0" borderId="13" xfId="0" applyNumberFormat="1" applyBorder="1" applyAlignment="1">
      <alignment vertical="center"/>
    </xf>
    <xf numFmtId="3" fontId="1" fillId="0" borderId="14" xfId="0" applyNumberFormat="1" applyFont="1" applyBorder="1" applyAlignment="1">
      <alignment horizontal="center" vertical="center"/>
    </xf>
    <xf numFmtId="0" fontId="32" fillId="0" borderId="0" xfId="0" applyFont="1" applyAlignment="1">
      <alignment/>
    </xf>
    <xf numFmtId="0" fontId="32" fillId="0" borderId="12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33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3" fontId="8" fillId="0" borderId="10" xfId="0" applyNumberFormat="1" applyFont="1" applyBorder="1" applyAlignment="1">
      <alignment vertical="center" wrapText="1"/>
    </xf>
    <xf numFmtId="169" fontId="11" fillId="0" borderId="10" xfId="0" applyNumberFormat="1" applyFont="1" applyBorder="1" applyAlignment="1">
      <alignment vertical="center"/>
    </xf>
    <xf numFmtId="168" fontId="11" fillId="0" borderId="10" xfId="0" applyNumberFormat="1" applyFont="1" applyBorder="1" applyAlignment="1">
      <alignment vertical="center"/>
    </xf>
    <xf numFmtId="4" fontId="11" fillId="0" borderId="0" xfId="0" applyNumberFormat="1" applyFont="1" applyAlignment="1">
      <alignment horizontal="center" vertical="center" wrapText="1"/>
    </xf>
    <xf numFmtId="4" fontId="33" fillId="0" borderId="10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3" fontId="33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1" fontId="4" fillId="0" borderId="16" xfId="0" applyNumberFormat="1" applyFont="1" applyBorder="1" applyAlignment="1">
      <alignment horizontal="center" vertical="center"/>
    </xf>
    <xf numFmtId="169" fontId="11" fillId="0" borderId="12" xfId="0" applyNumberFormat="1" applyFont="1" applyBorder="1" applyAlignment="1">
      <alignment horizontal="center" vertical="center"/>
    </xf>
    <xf numFmtId="168" fontId="11" fillId="0" borderId="12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/>
    </xf>
    <xf numFmtId="0" fontId="7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 wrapText="1"/>
    </xf>
    <xf numFmtId="4" fontId="33" fillId="0" borderId="10" xfId="0" applyNumberFormat="1" applyFont="1" applyFill="1" applyBorder="1" applyAlignment="1">
      <alignment vertical="center"/>
    </xf>
    <xf numFmtId="3" fontId="33" fillId="0" borderId="10" xfId="0" applyNumberFormat="1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4" fontId="9" fillId="0" borderId="10" xfId="0" applyNumberFormat="1" applyFont="1" applyBorder="1" applyAlignment="1">
      <alignment horizontal="center" vertical="center" wrapText="1"/>
    </xf>
    <xf numFmtId="0" fontId="35" fillId="0" borderId="12" xfId="0" applyFont="1" applyBorder="1" applyAlignment="1">
      <alignment/>
    </xf>
    <xf numFmtId="0" fontId="35" fillId="0" borderId="12" xfId="0" applyFont="1" applyBorder="1" applyAlignment="1">
      <alignment wrapText="1"/>
    </xf>
    <xf numFmtId="4" fontId="35" fillId="0" borderId="12" xfId="0" applyNumberFormat="1" applyFont="1" applyBorder="1" applyAlignment="1">
      <alignment/>
    </xf>
    <xf numFmtId="0" fontId="35" fillId="0" borderId="15" xfId="0" applyFont="1" applyBorder="1" applyAlignment="1">
      <alignment/>
    </xf>
    <xf numFmtId="0" fontId="35" fillId="0" borderId="15" xfId="0" applyFont="1" applyBorder="1" applyAlignment="1">
      <alignment wrapText="1"/>
    </xf>
    <xf numFmtId="4" fontId="35" fillId="0" borderId="15" xfId="0" applyNumberFormat="1" applyFont="1" applyBorder="1" applyAlignment="1">
      <alignment/>
    </xf>
    <xf numFmtId="0" fontId="35" fillId="0" borderId="15" xfId="0" applyFont="1" applyBorder="1" applyAlignment="1" quotePrefix="1">
      <alignment/>
    </xf>
    <xf numFmtId="0" fontId="35" fillId="0" borderId="15" xfId="0" applyFont="1" applyBorder="1" applyAlignment="1" quotePrefix="1">
      <alignment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35" fillId="0" borderId="0" xfId="0" applyFont="1" applyBorder="1" applyAlignment="1">
      <alignment/>
    </xf>
    <xf numFmtId="0" fontId="35" fillId="0" borderId="17" xfId="0" applyFont="1" applyBorder="1" applyAlignment="1">
      <alignment/>
    </xf>
    <xf numFmtId="0" fontId="35" fillId="0" borderId="17" xfId="0" applyFont="1" applyBorder="1" applyAlignment="1">
      <alignment wrapText="1"/>
    </xf>
    <xf numFmtId="4" fontId="35" fillId="0" borderId="17" xfId="0" applyNumberFormat="1" applyFont="1" applyBorder="1" applyAlignment="1">
      <alignment/>
    </xf>
    <xf numFmtId="4" fontId="35" fillId="0" borderId="13" xfId="0" applyNumberFormat="1" applyFont="1" applyBorder="1" applyAlignment="1">
      <alignment/>
    </xf>
    <xf numFmtId="0" fontId="37" fillId="0" borderId="0" xfId="0" applyFont="1" applyFill="1" applyAlignment="1">
      <alignment/>
    </xf>
    <xf numFmtId="0" fontId="35" fillId="0" borderId="15" xfId="0" applyFont="1" applyFill="1" applyBorder="1" applyAlignment="1">
      <alignment/>
    </xf>
    <xf numFmtId="0" fontId="35" fillId="0" borderId="15" xfId="0" applyFont="1" applyFill="1" applyBorder="1" applyAlignment="1">
      <alignment wrapText="1"/>
    </xf>
    <xf numFmtId="4" fontId="35" fillId="0" borderId="15" xfId="0" applyNumberFormat="1" applyFont="1" applyFill="1" applyBorder="1" applyAlignment="1">
      <alignment/>
    </xf>
    <xf numFmtId="0" fontId="35" fillId="0" borderId="15" xfId="0" applyFont="1" applyFill="1" applyBorder="1" applyAlignment="1" quotePrefix="1">
      <alignment/>
    </xf>
    <xf numFmtId="0" fontId="35" fillId="0" borderId="15" xfId="0" applyFont="1" applyFill="1" applyBorder="1" applyAlignment="1" quotePrefix="1">
      <alignment wrapText="1"/>
    </xf>
    <xf numFmtId="0" fontId="36" fillId="0" borderId="12" xfId="0" applyFont="1" applyBorder="1" applyAlignment="1">
      <alignment/>
    </xf>
    <xf numFmtId="0" fontId="35" fillId="0" borderId="15" xfId="0" applyFont="1" applyBorder="1" applyAlignment="1">
      <alignment/>
    </xf>
    <xf numFmtId="0" fontId="35" fillId="0" borderId="13" xfId="0" applyFont="1" applyBorder="1" applyAlignment="1">
      <alignment/>
    </xf>
    <xf numFmtId="0" fontId="8" fillId="0" borderId="12" xfId="0" applyFont="1" applyBorder="1" applyAlignment="1">
      <alignment/>
    </xf>
    <xf numFmtId="4" fontId="8" fillId="0" borderId="12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5" xfId="0" applyFont="1" applyBorder="1" applyAlignment="1" quotePrefix="1">
      <alignment/>
    </xf>
    <xf numFmtId="0" fontId="9" fillId="0" borderId="15" xfId="0" applyFont="1" applyBorder="1" applyAlignment="1" quotePrefix="1">
      <alignment wrapText="1"/>
    </xf>
    <xf numFmtId="0" fontId="9" fillId="0" borderId="18" xfId="0" applyFont="1" applyBorder="1" applyAlignment="1">
      <alignment/>
    </xf>
    <xf numFmtId="0" fontId="9" fillId="0" borderId="13" xfId="0" applyFont="1" applyBorder="1" applyAlignment="1">
      <alignment wrapText="1"/>
    </xf>
    <xf numFmtId="0" fontId="9" fillId="0" borderId="13" xfId="0" applyFont="1" applyBorder="1" applyAlignment="1">
      <alignment/>
    </xf>
    <xf numFmtId="0" fontId="35" fillId="0" borderId="12" xfId="0" applyFont="1" applyFill="1" applyBorder="1" applyAlignment="1">
      <alignment/>
    </xf>
    <xf numFmtId="0" fontId="35" fillId="0" borderId="12" xfId="0" applyFont="1" applyFill="1" applyBorder="1" applyAlignment="1">
      <alignment wrapText="1"/>
    </xf>
    <xf numFmtId="4" fontId="35" fillId="0" borderId="12" xfId="0" applyNumberFormat="1" applyFont="1" applyFill="1" applyBorder="1" applyAlignment="1">
      <alignment/>
    </xf>
    <xf numFmtId="0" fontId="35" fillId="0" borderId="18" xfId="0" applyFont="1" applyFill="1" applyBorder="1" applyAlignment="1">
      <alignment/>
    </xf>
    <xf numFmtId="4" fontId="35" fillId="0" borderId="18" xfId="0" applyNumberFormat="1" applyFont="1" applyFill="1" applyBorder="1" applyAlignment="1">
      <alignment/>
    </xf>
    <xf numFmtId="0" fontId="35" fillId="0" borderId="18" xfId="0" applyFont="1" applyFill="1" applyBorder="1" applyAlignment="1" quotePrefix="1">
      <alignment/>
    </xf>
    <xf numFmtId="0" fontId="35" fillId="0" borderId="18" xfId="0" applyFont="1" applyFill="1" applyBorder="1" applyAlignment="1" quotePrefix="1">
      <alignment wrapText="1"/>
    </xf>
    <xf numFmtId="0" fontId="35" fillId="0" borderId="18" xfId="0" applyFont="1" applyFill="1" applyBorder="1" applyAlignment="1">
      <alignment wrapText="1"/>
    </xf>
    <xf numFmtId="0" fontId="35" fillId="0" borderId="13" xfId="0" applyFont="1" applyBorder="1" applyAlignment="1">
      <alignment/>
    </xf>
    <xf numFmtId="0" fontId="35" fillId="0" borderId="13" xfId="0" applyFont="1" applyBorder="1" applyAlignment="1">
      <alignment wrapText="1"/>
    </xf>
    <xf numFmtId="169" fontId="0" fillId="0" borderId="11" xfId="0" applyNumberFormat="1" applyBorder="1" applyAlignment="1">
      <alignment vertical="center"/>
    </xf>
    <xf numFmtId="168" fontId="0" fillId="0" borderId="11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38" fillId="0" borderId="12" xfId="0" applyFont="1" applyBorder="1" applyAlignment="1">
      <alignment horizontal="left" vertical="center" wrapText="1"/>
    </xf>
    <xf numFmtId="169" fontId="35" fillId="0" borderId="12" xfId="0" applyNumberFormat="1" applyFont="1" applyBorder="1" applyAlignment="1">
      <alignment/>
    </xf>
    <xf numFmtId="168" fontId="35" fillId="0" borderId="12" xfId="0" applyNumberFormat="1" applyFont="1" applyBorder="1" applyAlignment="1">
      <alignment/>
    </xf>
    <xf numFmtId="4" fontId="33" fillId="0" borderId="13" xfId="0" applyNumberFormat="1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168" fontId="11" fillId="0" borderId="13" xfId="0" applyNumberFormat="1" applyFont="1" applyBorder="1" applyAlignment="1">
      <alignment vertical="center"/>
    </xf>
    <xf numFmtId="169" fontId="35" fillId="0" borderId="15" xfId="0" applyNumberFormat="1" applyFont="1" applyBorder="1" applyAlignment="1">
      <alignment/>
    </xf>
    <xf numFmtId="168" fontId="35" fillId="0" borderId="15" xfId="0" applyNumberFormat="1" applyFont="1" applyBorder="1" applyAlignment="1">
      <alignment/>
    </xf>
    <xf numFmtId="0" fontId="11" fillId="0" borderId="13" xfId="0" applyFont="1" applyBorder="1" applyAlignment="1">
      <alignment vertical="center"/>
    </xf>
    <xf numFmtId="3" fontId="8" fillId="0" borderId="12" xfId="0" applyNumberFormat="1" applyFont="1" applyBorder="1" applyAlignment="1">
      <alignment vertical="center" wrapText="1"/>
    </xf>
    <xf numFmtId="169" fontId="11" fillId="0" borderId="13" xfId="0" applyNumberFormat="1" applyFont="1" applyBorder="1" applyAlignment="1">
      <alignment vertical="center"/>
    </xf>
    <xf numFmtId="0" fontId="8" fillId="0" borderId="12" xfId="0" applyFont="1" applyBorder="1" applyAlignment="1">
      <alignment wrapText="1"/>
    </xf>
    <xf numFmtId="0" fontId="31" fillId="0" borderId="12" xfId="0" applyFont="1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41" fillId="0" borderId="0" xfId="0" applyFont="1" applyFill="1" applyAlignment="1">
      <alignment vertical="center"/>
    </xf>
    <xf numFmtId="4" fontId="4" fillId="0" borderId="0" xfId="0" applyNumberFormat="1" applyFont="1" applyAlignment="1">
      <alignment horizontal="right" vertical="center"/>
    </xf>
    <xf numFmtId="1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center"/>
    </xf>
    <xf numFmtId="3" fontId="40" fillId="0" borderId="10" xfId="0" applyNumberFormat="1" applyFont="1" applyBorder="1" applyAlignment="1">
      <alignment vertical="center"/>
    </xf>
    <xf numFmtId="4" fontId="40" fillId="0" borderId="10" xfId="0" applyNumberFormat="1" applyFont="1" applyBorder="1" applyAlignment="1">
      <alignment vertical="center"/>
    </xf>
    <xf numFmtId="0" fontId="40" fillId="0" borderId="0" xfId="0" applyFont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1" fillId="0" borderId="13" xfId="0" applyFont="1" applyBorder="1" applyAlignment="1">
      <alignment vertical="center" wrapText="1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right" vertical="center"/>
    </xf>
    <xf numFmtId="0" fontId="40" fillId="0" borderId="19" xfId="0" applyFont="1" applyBorder="1" applyAlignment="1">
      <alignment horizontal="center" vertical="center"/>
    </xf>
    <xf numFmtId="3" fontId="40" fillId="0" borderId="20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0" fontId="40" fillId="0" borderId="0" xfId="0" applyFont="1" applyAlignment="1">
      <alignment/>
    </xf>
    <xf numFmtId="4" fontId="0" fillId="0" borderId="0" xfId="0" applyNumberFormat="1" applyAlignment="1">
      <alignment/>
    </xf>
    <xf numFmtId="0" fontId="31" fillId="0" borderId="0" xfId="0" applyFont="1" applyAlignment="1">
      <alignment horizontal="right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4" fontId="0" fillId="0" borderId="12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vertical="center"/>
    </xf>
    <xf numFmtId="0" fontId="39" fillId="0" borderId="0" xfId="0" applyFont="1" applyAlignment="1">
      <alignment vertical="center"/>
    </xf>
    <xf numFmtId="4" fontId="40" fillId="0" borderId="10" xfId="0" applyNumberFormat="1" applyFont="1" applyBorder="1" applyAlignment="1">
      <alignment vertical="center"/>
    </xf>
    <xf numFmtId="0" fontId="40" fillId="0" borderId="0" xfId="0" applyFont="1" applyAlignment="1">
      <alignment vertical="center"/>
    </xf>
    <xf numFmtId="3" fontId="39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3" fontId="31" fillId="0" borderId="12" xfId="0" applyNumberFormat="1" applyFont="1" applyBorder="1" applyAlignment="1">
      <alignment vertical="center" wrapText="1"/>
    </xf>
    <xf numFmtId="0" fontId="39" fillId="0" borderId="0" xfId="0" applyFont="1" applyAlignment="1">
      <alignment vertical="center"/>
    </xf>
    <xf numFmtId="0" fontId="35" fillId="0" borderId="12" xfId="0" applyFont="1" applyFill="1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3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/>
    </xf>
    <xf numFmtId="0" fontId="33" fillId="0" borderId="10" xfId="0" applyFont="1" applyBorder="1" applyAlignment="1">
      <alignment horizontal="left" vertical="center" wrapText="1"/>
    </xf>
    <xf numFmtId="0" fontId="33" fillId="0" borderId="12" xfId="0" applyFont="1" applyBorder="1" applyAlignment="1">
      <alignment horizontal="left" vertical="center" wrapText="1"/>
    </xf>
    <xf numFmtId="3" fontId="33" fillId="0" borderId="14" xfId="0" applyNumberFormat="1" applyFont="1" applyBorder="1" applyAlignment="1">
      <alignment vertical="center" wrapText="1"/>
    </xf>
    <xf numFmtId="3" fontId="33" fillId="0" borderId="14" xfId="0" applyNumberFormat="1" applyFont="1" applyBorder="1" applyAlignment="1">
      <alignment vertical="center" wrapText="1"/>
    </xf>
    <xf numFmtId="4" fontId="33" fillId="0" borderId="13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left" vertical="top" wrapText="1"/>
    </xf>
    <xf numFmtId="4" fontId="33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/>
    </xf>
    <xf numFmtId="0" fontId="31" fillId="0" borderId="1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31" fillId="0" borderId="12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4" fontId="43" fillId="0" borderId="22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 wrapText="1"/>
    </xf>
    <xf numFmtId="0" fontId="31" fillId="0" borderId="12" xfId="0" applyFont="1" applyBorder="1" applyAlignment="1">
      <alignment vertical="center" wrapText="1"/>
    </xf>
    <xf numFmtId="0" fontId="31" fillId="0" borderId="13" xfId="0" applyFont="1" applyBorder="1" applyAlignment="1">
      <alignment vertical="center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35" fillId="0" borderId="15" xfId="0" applyFont="1" applyBorder="1" applyAlignment="1">
      <alignment vertical="top" wrapText="1"/>
    </xf>
    <xf numFmtId="0" fontId="34" fillId="0" borderId="15" xfId="0" applyFont="1" applyBorder="1" applyAlignment="1">
      <alignment vertical="top"/>
    </xf>
    <xf numFmtId="0" fontId="35" fillId="0" borderId="15" xfId="0" applyFont="1" applyFill="1" applyBorder="1" applyAlignment="1">
      <alignment vertical="top" wrapText="1"/>
    </xf>
    <xf numFmtId="0" fontId="34" fillId="0" borderId="15" xfId="0" applyFont="1" applyFill="1" applyBorder="1" applyAlignment="1">
      <alignment vertical="top"/>
    </xf>
    <xf numFmtId="0" fontId="35" fillId="0" borderId="15" xfId="0" applyFont="1" applyFill="1" applyBorder="1" applyAlignment="1">
      <alignment horizontal="left" wrapText="1"/>
    </xf>
    <xf numFmtId="0" fontId="11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4" fontId="43" fillId="0" borderId="16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4" fontId="43" fillId="0" borderId="13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168" fontId="11" fillId="0" borderId="12" xfId="0" applyNumberFormat="1" applyFont="1" applyBorder="1" applyAlignment="1">
      <alignment vertical="center"/>
    </xf>
    <xf numFmtId="168" fontId="11" fillId="0" borderId="15" xfId="0" applyNumberFormat="1" applyFont="1" applyBorder="1" applyAlignment="1">
      <alignment vertical="center"/>
    </xf>
    <xf numFmtId="168" fontId="11" fillId="0" borderId="13" xfId="0" applyNumberFormat="1" applyFont="1" applyBorder="1" applyAlignment="1">
      <alignment vertical="center"/>
    </xf>
    <xf numFmtId="0" fontId="33" fillId="0" borderId="12" xfId="0" applyFont="1" applyBorder="1" applyAlignment="1">
      <alignment horizontal="left" vertical="center" wrapText="1"/>
    </xf>
    <xf numFmtId="0" fontId="33" fillId="0" borderId="15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4" fontId="0" fillId="0" borderId="0" xfId="0" applyNumberFormat="1" applyFont="1" applyAlignment="1">
      <alignment horizontal="right" vertical="center" wrapText="1"/>
    </xf>
    <xf numFmtId="4" fontId="33" fillId="0" borderId="12" xfId="0" applyNumberFormat="1" applyFont="1" applyBorder="1" applyAlignment="1">
      <alignment vertical="center"/>
    </xf>
    <xf numFmtId="4" fontId="33" fillId="0" borderId="15" xfId="0" applyNumberFormat="1" applyFont="1" applyBorder="1" applyAlignment="1">
      <alignment vertical="center"/>
    </xf>
    <xf numFmtId="4" fontId="33" fillId="0" borderId="13" xfId="0" applyNumberFormat="1" applyFont="1" applyBorder="1" applyAlignment="1">
      <alignment vertic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4" fontId="33" fillId="0" borderId="23" xfId="0" applyNumberFormat="1" applyFont="1" applyBorder="1" applyAlignment="1">
      <alignment vertical="center"/>
    </xf>
    <xf numFmtId="4" fontId="33" fillId="0" borderId="24" xfId="0" applyNumberFormat="1" applyFont="1" applyBorder="1" applyAlignment="1">
      <alignment vertical="center"/>
    </xf>
    <xf numFmtId="4" fontId="33" fillId="0" borderId="19" xfId="0" applyNumberFormat="1" applyFont="1" applyBorder="1" applyAlignment="1">
      <alignment vertical="center"/>
    </xf>
    <xf numFmtId="0" fontId="43" fillId="0" borderId="14" xfId="0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4" fontId="33" fillId="0" borderId="12" xfId="0" applyNumberFormat="1" applyFont="1" applyBorder="1" applyAlignment="1">
      <alignment horizontal="right" vertical="center" wrapText="1"/>
    </xf>
    <xf numFmtId="4" fontId="33" fillId="0" borderId="15" xfId="0" applyNumberFormat="1" applyFont="1" applyBorder="1" applyAlignment="1">
      <alignment horizontal="right" vertical="center" wrapText="1"/>
    </xf>
    <xf numFmtId="4" fontId="33" fillId="0" borderId="13" xfId="0" applyNumberFormat="1" applyFont="1" applyBorder="1" applyAlignment="1">
      <alignment horizontal="right" vertical="center" wrapText="1"/>
    </xf>
    <xf numFmtId="0" fontId="30" fillId="0" borderId="22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69" fontId="11" fillId="0" borderId="12" xfId="0" applyNumberFormat="1" applyFont="1" applyBorder="1" applyAlignment="1">
      <alignment horizontal="center" vertical="center"/>
    </xf>
    <xf numFmtId="169" fontId="11" fillId="0" borderId="15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workbookViewId="0" topLeftCell="A7">
      <selection activeCell="H25" sqref="H25"/>
    </sheetView>
  </sheetViews>
  <sheetFormatPr defaultColWidth="9.00390625" defaultRowHeight="12.75"/>
  <cols>
    <col min="1" max="1" width="4.25390625" style="0" customWidth="1"/>
    <col min="2" max="2" width="45.625" style="0" customWidth="1"/>
    <col min="3" max="3" width="15.375" style="0" customWidth="1"/>
    <col min="4" max="4" width="7.25390625" style="0" customWidth="1"/>
    <col min="5" max="5" width="11.00390625" style="0" customWidth="1"/>
    <col min="6" max="6" width="13.25390625" style="0" customWidth="1"/>
    <col min="7" max="7" width="19.00390625" style="0" customWidth="1"/>
    <col min="8" max="8" width="16.125" style="167" customWidth="1"/>
  </cols>
  <sheetData>
    <row r="1" spans="7:8" ht="52.5" customHeight="1">
      <c r="G1" s="251" t="s">
        <v>220</v>
      </c>
      <c r="H1" s="252"/>
    </row>
    <row r="2" spans="1:8" s="188" customFormat="1" ht="17.25" customHeight="1">
      <c r="A2" s="253" t="s">
        <v>157</v>
      </c>
      <c r="B2" s="253"/>
      <c r="C2" s="253"/>
      <c r="D2" s="253"/>
      <c r="E2" s="253"/>
      <c r="F2" s="253"/>
      <c r="G2" s="253"/>
      <c r="H2" s="253"/>
    </row>
    <row r="3" spans="2:8" ht="17.25" customHeight="1" hidden="1">
      <c r="B3" s="1"/>
      <c r="C3" s="1"/>
      <c r="G3" s="2"/>
      <c r="H3" s="143" t="s">
        <v>45</v>
      </c>
    </row>
    <row r="4" spans="1:8" s="66" customFormat="1" ht="39.75" customHeight="1">
      <c r="A4" s="206" t="s">
        <v>48</v>
      </c>
      <c r="B4" s="206" t="s">
        <v>46</v>
      </c>
      <c r="C4" s="205" t="s">
        <v>23</v>
      </c>
      <c r="D4" s="206" t="s">
        <v>36</v>
      </c>
      <c r="E4" s="206" t="s">
        <v>37</v>
      </c>
      <c r="F4" s="206" t="s">
        <v>141</v>
      </c>
      <c r="G4" s="206" t="s">
        <v>142</v>
      </c>
      <c r="H4" s="207" t="s">
        <v>143</v>
      </c>
    </row>
    <row r="5" spans="1:8" s="11" customFormat="1" ht="8.2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144">
        <v>8</v>
      </c>
    </row>
    <row r="6" spans="1:8" s="151" customFormat="1" ht="14.25" customHeight="1">
      <c r="A6" s="145">
        <v>1</v>
      </c>
      <c r="B6" s="146" t="s">
        <v>28</v>
      </c>
      <c r="C6" s="147"/>
      <c r="D6" s="148"/>
      <c r="E6" s="148"/>
      <c r="F6" s="148"/>
      <c r="G6" s="149"/>
      <c r="H6" s="150"/>
    </row>
    <row r="7" spans="1:8" s="151" customFormat="1" ht="14.25" customHeight="1">
      <c r="A7" s="238" t="s">
        <v>85</v>
      </c>
      <c r="B7" s="240" t="s">
        <v>169</v>
      </c>
      <c r="C7" s="212" t="s">
        <v>1</v>
      </c>
      <c r="D7" s="225">
        <v>900</v>
      </c>
      <c r="E7" s="225">
        <v>90095</v>
      </c>
      <c r="F7" s="45">
        <v>4110</v>
      </c>
      <c r="G7" s="46" t="s">
        <v>153</v>
      </c>
      <c r="H7" s="180">
        <v>292.06</v>
      </c>
    </row>
    <row r="8" spans="1:8" s="151" customFormat="1" ht="14.25" customHeight="1">
      <c r="A8" s="247"/>
      <c r="B8" s="237"/>
      <c r="C8" s="248"/>
      <c r="D8" s="226"/>
      <c r="E8" s="226"/>
      <c r="F8" s="45">
        <v>4170</v>
      </c>
      <c r="G8" s="46" t="s">
        <v>153</v>
      </c>
      <c r="H8" s="180">
        <v>1707.94</v>
      </c>
    </row>
    <row r="9" spans="1:8" s="151" customFormat="1" ht="14.25" customHeight="1">
      <c r="A9" s="247"/>
      <c r="B9" s="237"/>
      <c r="C9" s="248"/>
      <c r="D9" s="226"/>
      <c r="E9" s="226"/>
      <c r="F9" s="45">
        <v>4210</v>
      </c>
      <c r="G9" s="46" t="s">
        <v>153</v>
      </c>
      <c r="H9" s="180">
        <v>3043.6</v>
      </c>
    </row>
    <row r="10" spans="1:8" s="154" customFormat="1" ht="15" customHeight="1">
      <c r="A10" s="239"/>
      <c r="B10" s="241"/>
      <c r="C10" s="213"/>
      <c r="D10" s="227"/>
      <c r="E10" s="227"/>
      <c r="F10" s="45">
        <v>4300</v>
      </c>
      <c r="G10" s="46" t="s">
        <v>153</v>
      </c>
      <c r="H10" s="59">
        <v>1000</v>
      </c>
    </row>
    <row r="11" spans="1:8" s="177" customFormat="1" ht="13.5" customHeight="1">
      <c r="A11" s="238" t="s">
        <v>91</v>
      </c>
      <c r="B11" s="249" t="s">
        <v>174</v>
      </c>
      <c r="C11" s="220" t="s">
        <v>1</v>
      </c>
      <c r="D11" s="245">
        <v>926</v>
      </c>
      <c r="E11" s="245">
        <v>92695</v>
      </c>
      <c r="F11" s="225">
        <v>6050</v>
      </c>
      <c r="G11" s="254" t="s">
        <v>154</v>
      </c>
      <c r="H11" s="256">
        <v>16000</v>
      </c>
    </row>
    <row r="12" spans="1:8" s="177" customFormat="1" ht="13.5" customHeight="1">
      <c r="A12" s="239"/>
      <c r="B12" s="250"/>
      <c r="C12" s="258"/>
      <c r="D12" s="246"/>
      <c r="E12" s="246"/>
      <c r="F12" s="227"/>
      <c r="G12" s="255"/>
      <c r="H12" s="257"/>
    </row>
    <row r="13" spans="1:8" s="173" customFormat="1" ht="15" customHeight="1">
      <c r="A13" s="238" t="s">
        <v>92</v>
      </c>
      <c r="B13" s="240" t="s">
        <v>158</v>
      </c>
      <c r="C13" s="212" t="s">
        <v>1</v>
      </c>
      <c r="D13" s="225">
        <v>926</v>
      </c>
      <c r="E13" s="225">
        <v>92695</v>
      </c>
      <c r="F13" s="156">
        <v>4210</v>
      </c>
      <c r="G13" s="46" t="s">
        <v>153</v>
      </c>
      <c r="H13" s="171">
        <v>500</v>
      </c>
    </row>
    <row r="14" spans="1:8" s="173" customFormat="1" ht="14.25" customHeight="1">
      <c r="A14" s="239"/>
      <c r="B14" s="241"/>
      <c r="C14" s="213"/>
      <c r="D14" s="227"/>
      <c r="E14" s="227"/>
      <c r="F14" s="6">
        <v>4300</v>
      </c>
      <c r="G14" s="46" t="s">
        <v>153</v>
      </c>
      <c r="H14" s="59">
        <v>1500</v>
      </c>
    </row>
    <row r="15" spans="1:9" s="173" customFormat="1" ht="14.25" customHeight="1">
      <c r="A15" s="229" t="s">
        <v>24</v>
      </c>
      <c r="B15" s="230"/>
      <c r="C15" s="230"/>
      <c r="D15" s="230"/>
      <c r="E15" s="230"/>
      <c r="F15" s="230"/>
      <c r="G15" s="231"/>
      <c r="H15" s="69">
        <f>SUM(H7:H14)</f>
        <v>24043.6</v>
      </c>
      <c r="I15" s="175"/>
    </row>
    <row r="16" spans="1:9" s="173" customFormat="1" ht="13.5" customHeight="1">
      <c r="A16" s="145">
        <v>2</v>
      </c>
      <c r="B16" s="146" t="s">
        <v>26</v>
      </c>
      <c r="C16" s="146"/>
      <c r="D16" s="32"/>
      <c r="E16" s="32"/>
      <c r="F16" s="32"/>
      <c r="G16" s="178"/>
      <c r="H16" s="69"/>
      <c r="I16" s="175"/>
    </row>
    <row r="17" spans="1:9" s="177" customFormat="1" ht="29.25" customHeight="1">
      <c r="A17" s="45" t="s">
        <v>86</v>
      </c>
      <c r="B17" s="158" t="s">
        <v>185</v>
      </c>
      <c r="C17" s="158" t="s">
        <v>1</v>
      </c>
      <c r="D17" s="169">
        <v>900</v>
      </c>
      <c r="E17" s="169">
        <v>90095</v>
      </c>
      <c r="F17" s="45">
        <v>4300</v>
      </c>
      <c r="G17" s="179" t="s">
        <v>153</v>
      </c>
      <c r="H17" s="180">
        <v>3516.12</v>
      </c>
      <c r="I17" s="33"/>
    </row>
    <row r="18" spans="1:9" s="177" customFormat="1" ht="31.5" customHeight="1">
      <c r="A18" s="45" t="s">
        <v>88</v>
      </c>
      <c r="B18" s="139" t="s">
        <v>183</v>
      </c>
      <c r="C18" s="139" t="s">
        <v>1</v>
      </c>
      <c r="D18" s="45">
        <v>900</v>
      </c>
      <c r="E18" s="45">
        <v>90095</v>
      </c>
      <c r="F18" s="45">
        <v>4210</v>
      </c>
      <c r="G18" s="181" t="s">
        <v>153</v>
      </c>
      <c r="H18" s="180">
        <v>2700</v>
      </c>
      <c r="I18" s="33"/>
    </row>
    <row r="19" spans="1:9" s="177" customFormat="1" ht="39.75" customHeight="1">
      <c r="A19" s="169" t="s">
        <v>89</v>
      </c>
      <c r="B19" s="155" t="s">
        <v>159</v>
      </c>
      <c r="C19" s="170" t="s">
        <v>1</v>
      </c>
      <c r="D19" s="169">
        <v>926</v>
      </c>
      <c r="E19" s="169">
        <v>92695</v>
      </c>
      <c r="F19" s="169">
        <v>6050</v>
      </c>
      <c r="G19" s="179" t="s">
        <v>154</v>
      </c>
      <c r="H19" s="182">
        <v>10810</v>
      </c>
      <c r="I19" s="33"/>
    </row>
    <row r="20" spans="1:9" s="189" customFormat="1" ht="46.5" customHeight="1">
      <c r="A20" s="45" t="s">
        <v>93</v>
      </c>
      <c r="B20" s="197" t="s">
        <v>184</v>
      </c>
      <c r="C20" s="140" t="s">
        <v>1</v>
      </c>
      <c r="D20" s="169">
        <v>926</v>
      </c>
      <c r="E20" s="169">
        <v>92695</v>
      </c>
      <c r="F20" s="45">
        <v>4210</v>
      </c>
      <c r="G20" s="179" t="s">
        <v>153</v>
      </c>
      <c r="H20" s="180">
        <v>1300</v>
      </c>
      <c r="I20" s="151"/>
    </row>
    <row r="21" spans="1:9" s="175" customFormat="1" ht="14.25" customHeight="1">
      <c r="A21" s="236" t="s">
        <v>120</v>
      </c>
      <c r="B21" s="240" t="s">
        <v>170</v>
      </c>
      <c r="C21" s="232" t="s">
        <v>1</v>
      </c>
      <c r="D21" s="210">
        <v>921</v>
      </c>
      <c r="E21" s="210">
        <v>92195</v>
      </c>
      <c r="F21" s="183">
        <v>4210</v>
      </c>
      <c r="G21" s="179" t="s">
        <v>153</v>
      </c>
      <c r="H21" s="184">
        <v>1550</v>
      </c>
      <c r="I21" s="173"/>
    </row>
    <row r="22" spans="1:9" s="175" customFormat="1" ht="16.5" customHeight="1">
      <c r="A22" s="224"/>
      <c r="B22" s="241"/>
      <c r="C22" s="233"/>
      <c r="D22" s="210">
        <v>921</v>
      </c>
      <c r="E22" s="210">
        <v>92195</v>
      </c>
      <c r="F22" s="183">
        <v>4300</v>
      </c>
      <c r="G22" s="179" t="s">
        <v>153</v>
      </c>
      <c r="H22" s="184">
        <v>150</v>
      </c>
      <c r="I22" s="173"/>
    </row>
    <row r="23" spans="1:9" s="175" customFormat="1" ht="16.5" customHeight="1">
      <c r="A23" s="236" t="s">
        <v>122</v>
      </c>
      <c r="B23" s="240" t="s">
        <v>160</v>
      </c>
      <c r="C23" s="232" t="s">
        <v>1</v>
      </c>
      <c r="D23" s="234">
        <v>926</v>
      </c>
      <c r="E23" s="234">
        <v>92695</v>
      </c>
      <c r="F23" s="183">
        <v>4210</v>
      </c>
      <c r="G23" s="181" t="s">
        <v>153</v>
      </c>
      <c r="H23" s="184">
        <v>1000</v>
      </c>
      <c r="I23" s="173"/>
    </row>
    <row r="24" spans="1:9" s="175" customFormat="1" ht="11.25" customHeight="1">
      <c r="A24" s="224"/>
      <c r="B24" s="241"/>
      <c r="C24" s="233"/>
      <c r="D24" s="235"/>
      <c r="E24" s="235"/>
      <c r="F24" s="45">
        <v>4300</v>
      </c>
      <c r="G24" s="181" t="s">
        <v>153</v>
      </c>
      <c r="H24" s="180">
        <v>2200</v>
      </c>
      <c r="I24" s="173"/>
    </row>
    <row r="25" spans="1:9" s="173" customFormat="1" ht="16.5" customHeight="1">
      <c r="A25" s="229" t="s">
        <v>24</v>
      </c>
      <c r="B25" s="230"/>
      <c r="C25" s="230"/>
      <c r="D25" s="230"/>
      <c r="E25" s="230"/>
      <c r="F25" s="230"/>
      <c r="G25" s="231"/>
      <c r="H25" s="69">
        <f>SUM(H17:H24)</f>
        <v>23226.12</v>
      </c>
      <c r="I25" s="175"/>
    </row>
    <row r="26" spans="1:9" s="177" customFormat="1" ht="15.75" customHeight="1">
      <c r="A26" s="145">
        <v>3</v>
      </c>
      <c r="B26" s="146" t="s">
        <v>72</v>
      </c>
      <c r="C26" s="146"/>
      <c r="D26" s="32"/>
      <c r="E26" s="32"/>
      <c r="F26" s="32"/>
      <c r="G26" s="178"/>
      <c r="H26" s="69"/>
      <c r="I26" s="33"/>
    </row>
    <row r="27" spans="1:9" s="189" customFormat="1" ht="35.25" customHeight="1">
      <c r="A27" s="195" t="s">
        <v>87</v>
      </c>
      <c r="B27" s="193" t="s">
        <v>186</v>
      </c>
      <c r="C27" s="139" t="s">
        <v>1</v>
      </c>
      <c r="D27" s="45">
        <v>600</v>
      </c>
      <c r="E27" s="45">
        <v>60017</v>
      </c>
      <c r="F27" s="45">
        <v>6050</v>
      </c>
      <c r="G27" s="179" t="s">
        <v>154</v>
      </c>
      <c r="H27" s="180">
        <v>10000</v>
      </c>
      <c r="I27" s="151"/>
    </row>
    <row r="28" spans="1:9" s="177" customFormat="1" ht="16.5" customHeight="1">
      <c r="A28" s="236" t="s">
        <v>94</v>
      </c>
      <c r="B28" s="222" t="s">
        <v>161</v>
      </c>
      <c r="C28" s="158" t="s">
        <v>1</v>
      </c>
      <c r="D28" s="45">
        <v>921</v>
      </c>
      <c r="E28" s="45">
        <v>92109</v>
      </c>
      <c r="F28" s="45">
        <v>4110</v>
      </c>
      <c r="G28" s="179" t="s">
        <v>153</v>
      </c>
      <c r="H28" s="180">
        <v>0</v>
      </c>
      <c r="I28" s="33"/>
    </row>
    <row r="29" spans="1:9" s="177" customFormat="1" ht="15.75" customHeight="1">
      <c r="A29" s="244"/>
      <c r="B29" s="218"/>
      <c r="C29" s="158" t="s">
        <v>1</v>
      </c>
      <c r="D29" s="45">
        <v>921</v>
      </c>
      <c r="E29" s="45">
        <v>92109</v>
      </c>
      <c r="F29" s="45">
        <v>4170</v>
      </c>
      <c r="G29" s="179" t="s">
        <v>153</v>
      </c>
      <c r="H29" s="180">
        <v>0</v>
      </c>
      <c r="I29" s="33"/>
    </row>
    <row r="30" spans="1:9" s="177" customFormat="1" ht="14.25" customHeight="1">
      <c r="A30" s="244"/>
      <c r="B30" s="218"/>
      <c r="C30" s="158" t="s">
        <v>1</v>
      </c>
      <c r="D30" s="45">
        <v>921</v>
      </c>
      <c r="E30" s="45">
        <v>92109</v>
      </c>
      <c r="F30" s="45">
        <v>4210</v>
      </c>
      <c r="G30" s="179" t="s">
        <v>153</v>
      </c>
      <c r="H30" s="180">
        <v>500</v>
      </c>
      <c r="I30" s="33"/>
    </row>
    <row r="31" spans="1:9" s="173" customFormat="1" ht="15.75" customHeight="1">
      <c r="A31" s="224"/>
      <c r="B31" s="233"/>
      <c r="C31" s="158" t="s">
        <v>1</v>
      </c>
      <c r="D31" s="45">
        <v>921</v>
      </c>
      <c r="E31" s="45">
        <v>92109</v>
      </c>
      <c r="F31" s="45">
        <v>4300</v>
      </c>
      <c r="G31" s="179" t="s">
        <v>153</v>
      </c>
      <c r="H31" s="180">
        <v>2500</v>
      </c>
      <c r="I31" s="175"/>
    </row>
    <row r="32" spans="1:9" s="173" customFormat="1" ht="19.5" customHeight="1">
      <c r="A32" s="195" t="s">
        <v>95</v>
      </c>
      <c r="B32" s="193" t="s">
        <v>162</v>
      </c>
      <c r="C32" s="139" t="s">
        <v>1</v>
      </c>
      <c r="D32" s="45">
        <v>900</v>
      </c>
      <c r="E32" s="45">
        <v>90095</v>
      </c>
      <c r="F32" s="45">
        <v>4210</v>
      </c>
      <c r="G32" s="179" t="s">
        <v>153</v>
      </c>
      <c r="H32" s="180">
        <v>2484.08</v>
      </c>
      <c r="I32" s="175"/>
    </row>
    <row r="33" spans="1:9" s="173" customFormat="1" ht="18.75" customHeight="1">
      <c r="A33" s="229" t="s">
        <v>24</v>
      </c>
      <c r="B33" s="230"/>
      <c r="C33" s="230"/>
      <c r="D33" s="230"/>
      <c r="E33" s="230"/>
      <c r="F33" s="230"/>
      <c r="G33" s="231"/>
      <c r="H33" s="69">
        <f>SUM(H27:H32)</f>
        <v>15484.08</v>
      </c>
      <c r="I33" s="175"/>
    </row>
    <row r="34" spans="1:9" s="177" customFormat="1" ht="17.25" customHeight="1">
      <c r="A34" s="145">
        <v>4</v>
      </c>
      <c r="B34" s="146" t="s">
        <v>29</v>
      </c>
      <c r="C34" s="146"/>
      <c r="D34" s="32"/>
      <c r="E34" s="32"/>
      <c r="F34" s="32"/>
      <c r="G34" s="178"/>
      <c r="H34" s="69"/>
      <c r="I34" s="33"/>
    </row>
    <row r="35" spans="1:8" s="177" customFormat="1" ht="18.75" customHeight="1">
      <c r="A35" s="238" t="s">
        <v>96</v>
      </c>
      <c r="B35" s="240" t="s">
        <v>175</v>
      </c>
      <c r="C35" s="212" t="s">
        <v>1</v>
      </c>
      <c r="D35" s="225">
        <v>900</v>
      </c>
      <c r="E35" s="225">
        <v>90095</v>
      </c>
      <c r="F35" s="6">
        <v>4210</v>
      </c>
      <c r="G35" s="179" t="s">
        <v>153</v>
      </c>
      <c r="H35" s="59">
        <v>1000</v>
      </c>
    </row>
    <row r="36" spans="1:8" s="177" customFormat="1" ht="21" customHeight="1">
      <c r="A36" s="239"/>
      <c r="B36" s="241"/>
      <c r="C36" s="213"/>
      <c r="D36" s="227"/>
      <c r="E36" s="227"/>
      <c r="F36" s="6">
        <v>4300</v>
      </c>
      <c r="G36" s="179" t="s">
        <v>153</v>
      </c>
      <c r="H36" s="59">
        <v>500</v>
      </c>
    </row>
    <row r="37" spans="1:8" s="177" customFormat="1" ht="15.75" customHeight="1">
      <c r="A37" s="238" t="s">
        <v>97</v>
      </c>
      <c r="B37" s="240" t="s">
        <v>163</v>
      </c>
      <c r="C37" s="152" t="s">
        <v>1</v>
      </c>
      <c r="D37" s="156">
        <v>921</v>
      </c>
      <c r="E37" s="156">
        <v>92109</v>
      </c>
      <c r="F37" s="6">
        <v>4210</v>
      </c>
      <c r="G37" s="179" t="s">
        <v>153</v>
      </c>
      <c r="H37" s="59">
        <v>6000</v>
      </c>
    </row>
    <row r="38" spans="1:8" s="173" customFormat="1" ht="15" customHeight="1">
      <c r="A38" s="239"/>
      <c r="B38" s="241"/>
      <c r="C38" s="152" t="s">
        <v>1</v>
      </c>
      <c r="D38" s="6">
        <v>921</v>
      </c>
      <c r="E38" s="26">
        <v>92195</v>
      </c>
      <c r="F38" s="6">
        <v>4210</v>
      </c>
      <c r="G38" s="179" t="s">
        <v>153</v>
      </c>
      <c r="H38" s="59">
        <v>2709.23</v>
      </c>
    </row>
    <row r="39" spans="1:8" s="173" customFormat="1" ht="40.5" customHeight="1">
      <c r="A39" s="195" t="s">
        <v>98</v>
      </c>
      <c r="B39" s="139" t="s">
        <v>152</v>
      </c>
      <c r="C39" s="139" t="s">
        <v>1</v>
      </c>
      <c r="D39" s="169">
        <v>921</v>
      </c>
      <c r="E39" s="186">
        <v>92195</v>
      </c>
      <c r="F39" s="169">
        <v>4210</v>
      </c>
      <c r="G39" s="179" t="s">
        <v>153</v>
      </c>
      <c r="H39" s="182">
        <v>1500</v>
      </c>
    </row>
    <row r="40" spans="1:9" s="173" customFormat="1" ht="15" customHeight="1">
      <c r="A40" s="229" t="s">
        <v>24</v>
      </c>
      <c r="B40" s="230"/>
      <c r="C40" s="230"/>
      <c r="D40" s="230"/>
      <c r="E40" s="230"/>
      <c r="F40" s="230"/>
      <c r="G40" s="231"/>
      <c r="H40" s="69">
        <f>SUM(H35:H39)</f>
        <v>11709.23</v>
      </c>
      <c r="I40" s="175"/>
    </row>
    <row r="41" spans="1:9" s="173" customFormat="1" ht="12" customHeight="1">
      <c r="A41" s="145">
        <v>5</v>
      </c>
      <c r="B41" s="146" t="s">
        <v>30</v>
      </c>
      <c r="C41" s="146"/>
      <c r="D41" s="32"/>
      <c r="E41" s="32"/>
      <c r="F41" s="32"/>
      <c r="G41" s="176"/>
      <c r="H41" s="174"/>
      <c r="I41" s="175"/>
    </row>
    <row r="42" spans="1:9" s="177" customFormat="1" ht="15" customHeight="1">
      <c r="A42" s="217" t="s">
        <v>99</v>
      </c>
      <c r="B42" s="222" t="s">
        <v>144</v>
      </c>
      <c r="C42" s="160" t="s">
        <v>1</v>
      </c>
      <c r="D42" s="183">
        <v>926</v>
      </c>
      <c r="E42" s="183">
        <v>92695</v>
      </c>
      <c r="F42" s="45">
        <v>6050</v>
      </c>
      <c r="G42" s="39" t="s">
        <v>154</v>
      </c>
      <c r="H42" s="180">
        <v>12500</v>
      </c>
      <c r="I42" s="33"/>
    </row>
    <row r="43" spans="1:9" s="173" customFormat="1" ht="15.75" customHeight="1">
      <c r="A43" s="217"/>
      <c r="B43" s="218"/>
      <c r="C43" s="160" t="s">
        <v>1</v>
      </c>
      <c r="D43" s="183">
        <v>900</v>
      </c>
      <c r="E43" s="183">
        <v>90095</v>
      </c>
      <c r="F43" s="45">
        <v>4210</v>
      </c>
      <c r="G43" s="179" t="s">
        <v>153</v>
      </c>
      <c r="H43" s="180">
        <v>4500</v>
      </c>
      <c r="I43" s="175"/>
    </row>
    <row r="44" spans="1:9" s="173" customFormat="1" ht="15.75" customHeight="1">
      <c r="A44" s="217"/>
      <c r="B44" s="218"/>
      <c r="C44" s="160" t="s">
        <v>1</v>
      </c>
      <c r="D44" s="183">
        <v>921</v>
      </c>
      <c r="E44" s="183">
        <v>92109</v>
      </c>
      <c r="F44" s="45">
        <v>4210</v>
      </c>
      <c r="G44" s="179" t="s">
        <v>153</v>
      </c>
      <c r="H44" s="180">
        <v>1000</v>
      </c>
      <c r="I44" s="175"/>
    </row>
    <row r="45" spans="1:9" s="173" customFormat="1" ht="15.75" customHeight="1">
      <c r="A45" s="217"/>
      <c r="B45" s="218"/>
      <c r="C45" s="160" t="s">
        <v>1</v>
      </c>
      <c r="D45" s="183">
        <v>921</v>
      </c>
      <c r="E45" s="183">
        <v>92109</v>
      </c>
      <c r="F45" s="45">
        <v>4300</v>
      </c>
      <c r="G45" s="179" t="s">
        <v>153</v>
      </c>
      <c r="H45" s="180">
        <v>1000</v>
      </c>
      <c r="I45" s="175"/>
    </row>
    <row r="46" spans="1:9" s="173" customFormat="1" ht="15.75" customHeight="1">
      <c r="A46" s="217"/>
      <c r="B46" s="218"/>
      <c r="C46" s="160" t="s">
        <v>1</v>
      </c>
      <c r="D46" s="183">
        <v>921</v>
      </c>
      <c r="E46" s="183">
        <v>92195</v>
      </c>
      <c r="F46" s="45">
        <v>4300</v>
      </c>
      <c r="G46" s="179" t="s">
        <v>153</v>
      </c>
      <c r="H46" s="180">
        <v>2000</v>
      </c>
      <c r="I46" s="175"/>
    </row>
    <row r="47" spans="1:9" s="173" customFormat="1" ht="14.25" customHeight="1">
      <c r="A47" s="242" t="s">
        <v>100</v>
      </c>
      <c r="B47" s="240" t="s">
        <v>83</v>
      </c>
      <c r="C47" s="140" t="s">
        <v>1</v>
      </c>
      <c r="D47" s="6">
        <v>900</v>
      </c>
      <c r="E47" s="6">
        <v>90095</v>
      </c>
      <c r="F47" s="45">
        <v>4210</v>
      </c>
      <c r="G47" s="179" t="s">
        <v>153</v>
      </c>
      <c r="H47" s="180">
        <v>2543.6</v>
      </c>
      <c r="I47" s="175"/>
    </row>
    <row r="48" spans="1:9" s="173" customFormat="1" ht="14.25" customHeight="1">
      <c r="A48" s="242"/>
      <c r="B48" s="237"/>
      <c r="C48" s="140" t="s">
        <v>1</v>
      </c>
      <c r="D48" s="6">
        <v>900</v>
      </c>
      <c r="E48" s="6">
        <v>90095</v>
      </c>
      <c r="F48" s="45">
        <v>4300</v>
      </c>
      <c r="G48" s="179" t="s">
        <v>153</v>
      </c>
      <c r="H48" s="180">
        <v>500</v>
      </c>
      <c r="I48" s="175"/>
    </row>
    <row r="49" spans="1:8" s="175" customFormat="1" ht="18" customHeight="1">
      <c r="A49" s="229" t="s">
        <v>24</v>
      </c>
      <c r="B49" s="230"/>
      <c r="C49" s="230"/>
      <c r="D49" s="230"/>
      <c r="E49" s="230"/>
      <c r="F49" s="230"/>
      <c r="G49" s="231"/>
      <c r="H49" s="69">
        <f>SUM(H41:H48)</f>
        <v>24043.6</v>
      </c>
    </row>
    <row r="50" spans="1:9" s="177" customFormat="1" ht="18.75" customHeight="1">
      <c r="A50" s="145">
        <v>6</v>
      </c>
      <c r="B50" s="146" t="s">
        <v>27</v>
      </c>
      <c r="C50" s="146"/>
      <c r="D50" s="32"/>
      <c r="E50" s="32"/>
      <c r="F50" s="32"/>
      <c r="G50" s="178"/>
      <c r="H50" s="69"/>
      <c r="I50" s="33"/>
    </row>
    <row r="51" spans="1:9" s="33" customFormat="1" ht="15.75" customHeight="1">
      <c r="A51" s="238" t="s">
        <v>101</v>
      </c>
      <c r="B51" s="240" t="s">
        <v>164</v>
      </c>
      <c r="C51" s="25" t="s">
        <v>1</v>
      </c>
      <c r="D51" s="157">
        <v>926</v>
      </c>
      <c r="E51" s="157">
        <v>92695</v>
      </c>
      <c r="F51" s="6">
        <v>4210</v>
      </c>
      <c r="G51" s="179" t="s">
        <v>153</v>
      </c>
      <c r="H51" s="59">
        <v>4000</v>
      </c>
      <c r="I51" s="177"/>
    </row>
    <row r="52" spans="1:9" s="33" customFormat="1" ht="18.75" customHeight="1">
      <c r="A52" s="239"/>
      <c r="B52" s="241"/>
      <c r="C52" s="25" t="s">
        <v>1</v>
      </c>
      <c r="D52" s="157">
        <v>926</v>
      </c>
      <c r="E52" s="157">
        <v>92695</v>
      </c>
      <c r="F52" s="6">
        <v>4300</v>
      </c>
      <c r="G52" s="179" t="s">
        <v>153</v>
      </c>
      <c r="H52" s="59">
        <v>2000</v>
      </c>
      <c r="I52" s="177"/>
    </row>
    <row r="53" spans="1:9" s="175" customFormat="1" ht="26.25" customHeight="1">
      <c r="A53" s="194" t="s">
        <v>102</v>
      </c>
      <c r="B53" s="159" t="s">
        <v>176</v>
      </c>
      <c r="C53" s="25" t="s">
        <v>1</v>
      </c>
      <c r="D53" s="156">
        <v>926</v>
      </c>
      <c r="E53" s="156">
        <v>92695</v>
      </c>
      <c r="F53" s="6">
        <v>4210</v>
      </c>
      <c r="G53" s="179" t="s">
        <v>153</v>
      </c>
      <c r="H53" s="59">
        <v>2000</v>
      </c>
      <c r="I53" s="173"/>
    </row>
    <row r="54" spans="1:9" s="175" customFormat="1" ht="18" customHeight="1">
      <c r="A54" s="238" t="s">
        <v>103</v>
      </c>
      <c r="B54" s="240" t="s">
        <v>145</v>
      </c>
      <c r="C54" s="220" t="s">
        <v>1</v>
      </c>
      <c r="D54" s="156">
        <v>900</v>
      </c>
      <c r="E54" s="156">
        <v>90095</v>
      </c>
      <c r="F54" s="6">
        <v>4210</v>
      </c>
      <c r="G54" s="179" t="s">
        <v>153</v>
      </c>
      <c r="H54" s="59">
        <v>2137</v>
      </c>
      <c r="I54" s="173"/>
    </row>
    <row r="55" spans="1:9" s="175" customFormat="1" ht="21" customHeight="1">
      <c r="A55" s="219"/>
      <c r="B55" s="223"/>
      <c r="C55" s="221"/>
      <c r="D55" s="156">
        <v>900</v>
      </c>
      <c r="E55" s="156">
        <v>90095</v>
      </c>
      <c r="F55" s="6">
        <v>4300</v>
      </c>
      <c r="G55" s="179" t="s">
        <v>153</v>
      </c>
      <c r="H55" s="59">
        <v>1500</v>
      </c>
      <c r="I55" s="173"/>
    </row>
    <row r="56" spans="1:9" s="173" customFormat="1" ht="18.75" customHeight="1">
      <c r="A56" s="229" t="s">
        <v>24</v>
      </c>
      <c r="B56" s="230"/>
      <c r="C56" s="230"/>
      <c r="D56" s="230"/>
      <c r="E56" s="230"/>
      <c r="F56" s="230"/>
      <c r="G56" s="231"/>
      <c r="H56" s="69">
        <f>SUM(H51:H55)</f>
        <v>11637</v>
      </c>
      <c r="I56" s="175"/>
    </row>
    <row r="57" spans="1:9" s="177" customFormat="1" ht="17.25" customHeight="1">
      <c r="A57" s="145">
        <v>7</v>
      </c>
      <c r="B57" s="146" t="s">
        <v>82</v>
      </c>
      <c r="C57" s="146"/>
      <c r="D57" s="32"/>
      <c r="E57" s="32"/>
      <c r="F57" s="32"/>
      <c r="G57" s="178"/>
      <c r="H57" s="69"/>
      <c r="I57" s="33"/>
    </row>
    <row r="58" spans="1:9" s="177" customFormat="1" ht="29.25" customHeight="1">
      <c r="A58" s="196" t="s">
        <v>104</v>
      </c>
      <c r="B58" s="159" t="s">
        <v>187</v>
      </c>
      <c r="C58" s="152" t="s">
        <v>1</v>
      </c>
      <c r="D58" s="156">
        <v>600</v>
      </c>
      <c r="E58" s="156">
        <v>60016</v>
      </c>
      <c r="F58" s="45">
        <v>6050</v>
      </c>
      <c r="G58" s="179" t="s">
        <v>154</v>
      </c>
      <c r="H58" s="180">
        <v>10000</v>
      </c>
      <c r="I58" s="33"/>
    </row>
    <row r="59" spans="1:9" s="33" customFormat="1" ht="27" customHeight="1">
      <c r="A59" s="196" t="s">
        <v>105</v>
      </c>
      <c r="B59" s="159" t="s">
        <v>188</v>
      </c>
      <c r="C59" s="152" t="s">
        <v>1</v>
      </c>
      <c r="D59" s="156">
        <v>600</v>
      </c>
      <c r="E59" s="156">
        <v>60016</v>
      </c>
      <c r="F59" s="153">
        <v>6050</v>
      </c>
      <c r="G59" s="46" t="s">
        <v>154</v>
      </c>
      <c r="H59" s="161">
        <v>10000</v>
      </c>
      <c r="I59" s="177"/>
    </row>
    <row r="60" spans="1:9" s="33" customFormat="1" ht="27" customHeight="1">
      <c r="A60" s="196" t="s">
        <v>165</v>
      </c>
      <c r="B60" s="159" t="s">
        <v>166</v>
      </c>
      <c r="C60" s="152" t="s">
        <v>1</v>
      </c>
      <c r="D60" s="156">
        <v>900</v>
      </c>
      <c r="E60" s="156">
        <v>90095</v>
      </c>
      <c r="F60" s="153">
        <v>4210</v>
      </c>
      <c r="G60" s="46" t="s">
        <v>153</v>
      </c>
      <c r="H60" s="161">
        <v>4043</v>
      </c>
      <c r="I60" s="177"/>
    </row>
    <row r="61" spans="1:9" s="173" customFormat="1" ht="19.5" customHeight="1">
      <c r="A61" s="229" t="s">
        <v>24</v>
      </c>
      <c r="B61" s="230"/>
      <c r="C61" s="230"/>
      <c r="D61" s="230"/>
      <c r="E61" s="230"/>
      <c r="F61" s="230"/>
      <c r="G61" s="231"/>
      <c r="H61" s="69">
        <f>SUM(H58:H60)</f>
        <v>24043</v>
      </c>
      <c r="I61" s="175"/>
    </row>
    <row r="62" spans="1:9" s="177" customFormat="1" ht="15" customHeight="1">
      <c r="A62" s="145">
        <v>8</v>
      </c>
      <c r="B62" s="146" t="s">
        <v>146</v>
      </c>
      <c r="C62" s="146"/>
      <c r="D62" s="32"/>
      <c r="E62" s="32"/>
      <c r="F62" s="32"/>
      <c r="G62" s="178"/>
      <c r="H62" s="69"/>
      <c r="I62" s="33"/>
    </row>
    <row r="63" spans="1:9" s="177" customFormat="1" ht="13.5" customHeight="1">
      <c r="A63" s="217" t="s">
        <v>106</v>
      </c>
      <c r="B63" s="232" t="s">
        <v>147</v>
      </c>
      <c r="C63" s="158" t="s">
        <v>1</v>
      </c>
      <c r="D63" s="185">
        <v>926</v>
      </c>
      <c r="E63" s="185">
        <v>92695</v>
      </c>
      <c r="F63" s="45">
        <v>4110</v>
      </c>
      <c r="G63" s="179" t="s">
        <v>153</v>
      </c>
      <c r="H63" s="180">
        <v>292.06</v>
      </c>
      <c r="I63" s="33"/>
    </row>
    <row r="64" spans="1:9" s="177" customFormat="1" ht="17.25" customHeight="1">
      <c r="A64" s="217"/>
      <c r="B64" s="218"/>
      <c r="C64" s="158" t="s">
        <v>1</v>
      </c>
      <c r="D64" s="185">
        <v>926</v>
      </c>
      <c r="E64" s="185">
        <v>92695</v>
      </c>
      <c r="F64" s="45">
        <v>4170</v>
      </c>
      <c r="G64" s="39" t="s">
        <v>153</v>
      </c>
      <c r="H64" s="180">
        <v>1707.94</v>
      </c>
      <c r="I64" s="33"/>
    </row>
    <row r="65" spans="1:9" s="177" customFormat="1" ht="16.5" customHeight="1">
      <c r="A65" s="217"/>
      <c r="B65" s="218"/>
      <c r="C65" s="158" t="s">
        <v>1</v>
      </c>
      <c r="D65" s="185">
        <v>926</v>
      </c>
      <c r="E65" s="185">
        <v>92695</v>
      </c>
      <c r="F65" s="45">
        <v>4210</v>
      </c>
      <c r="G65" s="179" t="s">
        <v>153</v>
      </c>
      <c r="H65" s="180">
        <v>2000</v>
      </c>
      <c r="I65" s="33"/>
    </row>
    <row r="66" spans="1:8" s="177" customFormat="1" ht="17.25" customHeight="1">
      <c r="A66" s="217"/>
      <c r="B66" s="233"/>
      <c r="C66" s="158" t="s">
        <v>1</v>
      </c>
      <c r="D66" s="185">
        <v>926</v>
      </c>
      <c r="E66" s="185">
        <v>92695</v>
      </c>
      <c r="F66" s="45">
        <v>4300</v>
      </c>
      <c r="G66" s="179" t="s">
        <v>153</v>
      </c>
      <c r="H66" s="180">
        <v>1000</v>
      </c>
    </row>
    <row r="67" spans="1:8" s="8" customFormat="1" ht="19.5" customHeight="1">
      <c r="A67" s="242" t="s">
        <v>107</v>
      </c>
      <c r="B67" s="212" t="s">
        <v>121</v>
      </c>
      <c r="C67" s="25" t="s">
        <v>1</v>
      </c>
      <c r="D67" s="6">
        <v>900</v>
      </c>
      <c r="E67" s="6">
        <v>90095</v>
      </c>
      <c r="F67" s="6">
        <v>4300</v>
      </c>
      <c r="G67" s="172" t="s">
        <v>153</v>
      </c>
      <c r="H67" s="59">
        <v>2500</v>
      </c>
    </row>
    <row r="68" spans="1:8" s="8" customFormat="1" ht="17.25" customHeight="1">
      <c r="A68" s="242"/>
      <c r="B68" s="213"/>
      <c r="C68" s="25" t="s">
        <v>1</v>
      </c>
      <c r="D68" s="6">
        <v>900</v>
      </c>
      <c r="E68" s="6">
        <v>90095</v>
      </c>
      <c r="F68" s="6">
        <v>4210</v>
      </c>
      <c r="G68" s="172" t="s">
        <v>153</v>
      </c>
      <c r="H68" s="59">
        <v>2500</v>
      </c>
    </row>
    <row r="69" spans="1:8" s="191" customFormat="1" ht="17.25" customHeight="1">
      <c r="A69" s="194" t="s">
        <v>108</v>
      </c>
      <c r="B69" s="198" t="s">
        <v>191</v>
      </c>
      <c r="C69" s="198" t="s">
        <v>1</v>
      </c>
      <c r="D69" s="6">
        <v>900</v>
      </c>
      <c r="E69" s="6">
        <v>90015</v>
      </c>
      <c r="F69" s="6">
        <v>6050</v>
      </c>
      <c r="G69" s="16" t="s">
        <v>154</v>
      </c>
      <c r="H69" s="59">
        <v>13043</v>
      </c>
    </row>
    <row r="70" spans="1:8" s="191" customFormat="1" ht="18" customHeight="1">
      <c r="A70" s="194" t="s">
        <v>189</v>
      </c>
      <c r="B70" s="198" t="s">
        <v>190</v>
      </c>
      <c r="C70" s="198" t="s">
        <v>1</v>
      </c>
      <c r="D70" s="6">
        <v>921</v>
      </c>
      <c r="E70" s="26">
        <v>92109</v>
      </c>
      <c r="F70" s="6">
        <v>4210</v>
      </c>
      <c r="G70" s="16" t="s">
        <v>153</v>
      </c>
      <c r="H70" s="59">
        <v>1000</v>
      </c>
    </row>
    <row r="71" spans="1:9" s="8" customFormat="1" ht="17.25" customHeight="1">
      <c r="A71" s="214" t="s">
        <v>24</v>
      </c>
      <c r="B71" s="215"/>
      <c r="C71" s="215"/>
      <c r="D71" s="215"/>
      <c r="E71" s="215"/>
      <c r="F71" s="215"/>
      <c r="G71" s="216"/>
      <c r="H71" s="187">
        <f>SUM(H63:H70)</f>
        <v>24043</v>
      </c>
      <c r="I71" s="24"/>
    </row>
    <row r="72" spans="1:9" s="173" customFormat="1" ht="14.25" customHeight="1">
      <c r="A72" s="145">
        <v>9</v>
      </c>
      <c r="B72" s="146" t="s">
        <v>25</v>
      </c>
      <c r="C72" s="146"/>
      <c r="D72" s="32"/>
      <c r="E72" s="32"/>
      <c r="F72" s="32"/>
      <c r="G72" s="178"/>
      <c r="H72" s="69"/>
      <c r="I72" s="175"/>
    </row>
    <row r="73" spans="1:9" s="173" customFormat="1" ht="21" customHeight="1">
      <c r="A73" s="242" t="s">
        <v>109</v>
      </c>
      <c r="B73" s="240" t="s">
        <v>177</v>
      </c>
      <c r="C73" s="25" t="s">
        <v>1</v>
      </c>
      <c r="D73" s="6">
        <v>926</v>
      </c>
      <c r="E73" s="6">
        <v>92695</v>
      </c>
      <c r="F73" s="45">
        <v>4210</v>
      </c>
      <c r="G73" s="179" t="s">
        <v>153</v>
      </c>
      <c r="H73" s="180">
        <v>5000</v>
      </c>
      <c r="I73" s="175"/>
    </row>
    <row r="74" spans="1:9" s="173" customFormat="1" ht="18" customHeight="1">
      <c r="A74" s="242"/>
      <c r="B74" s="237"/>
      <c r="C74" s="25" t="s">
        <v>1</v>
      </c>
      <c r="D74" s="6">
        <v>926</v>
      </c>
      <c r="E74" s="6">
        <v>92695</v>
      </c>
      <c r="F74" s="45">
        <v>4300</v>
      </c>
      <c r="G74" s="179" t="s">
        <v>153</v>
      </c>
      <c r="H74" s="180">
        <v>5000</v>
      </c>
      <c r="I74" s="175"/>
    </row>
    <row r="75" spans="1:9" s="175" customFormat="1" ht="18" customHeight="1">
      <c r="A75" s="194" t="s">
        <v>110</v>
      </c>
      <c r="B75" s="141" t="s">
        <v>178</v>
      </c>
      <c r="C75" s="25" t="s">
        <v>1</v>
      </c>
      <c r="D75" s="162" t="s">
        <v>167</v>
      </c>
      <c r="E75" s="162" t="s">
        <v>168</v>
      </c>
      <c r="F75" s="6">
        <v>4210</v>
      </c>
      <c r="G75" s="179" t="s">
        <v>153</v>
      </c>
      <c r="H75" s="59">
        <v>1000</v>
      </c>
      <c r="I75" s="173"/>
    </row>
    <row r="76" spans="1:9" s="175" customFormat="1" ht="17.25" customHeight="1">
      <c r="A76" s="194" t="s">
        <v>111</v>
      </c>
      <c r="B76" s="159" t="s">
        <v>83</v>
      </c>
      <c r="C76" s="152" t="s">
        <v>1</v>
      </c>
      <c r="D76" s="156">
        <v>900</v>
      </c>
      <c r="E76" s="156">
        <v>90095</v>
      </c>
      <c r="F76" s="6">
        <v>4210</v>
      </c>
      <c r="G76" s="179" t="s">
        <v>153</v>
      </c>
      <c r="H76" s="161">
        <v>757.32</v>
      </c>
      <c r="I76" s="173"/>
    </row>
    <row r="77" spans="1:9" s="173" customFormat="1" ht="14.25" customHeight="1">
      <c r="A77" s="229" t="s">
        <v>24</v>
      </c>
      <c r="B77" s="230"/>
      <c r="C77" s="230"/>
      <c r="D77" s="230"/>
      <c r="E77" s="230"/>
      <c r="F77" s="230"/>
      <c r="G77" s="231"/>
      <c r="H77" s="69">
        <f>SUM(H73:H76)</f>
        <v>11757.32</v>
      </c>
      <c r="I77" s="175"/>
    </row>
    <row r="78" spans="1:9" s="154" customFormat="1" ht="16.5" customHeight="1">
      <c r="A78" s="228" t="s">
        <v>55</v>
      </c>
      <c r="B78" s="211"/>
      <c r="C78" s="163"/>
      <c r="D78" s="163"/>
      <c r="E78" s="163"/>
      <c r="F78" s="163"/>
      <c r="G78" s="164"/>
      <c r="H78" s="165">
        <f>SUM(H15,H25,H33,H40,H49,H56,H61,H71,H77)</f>
        <v>169986.95</v>
      </c>
      <c r="I78" s="166"/>
    </row>
    <row r="79" spans="1:9" s="1" customFormat="1" ht="27.75" customHeight="1">
      <c r="A79"/>
      <c r="B79"/>
      <c r="C79"/>
      <c r="D79"/>
      <c r="E79"/>
      <c r="F79"/>
      <c r="G79"/>
      <c r="H79" s="167"/>
      <c r="I79"/>
    </row>
    <row r="80" spans="1:9" s="33" customFormat="1" ht="18.75" customHeight="1">
      <c r="A80"/>
      <c r="B80"/>
      <c r="C80"/>
      <c r="D80"/>
      <c r="E80"/>
      <c r="F80"/>
      <c r="G80"/>
      <c r="H80" s="167"/>
      <c r="I80"/>
    </row>
    <row r="81" spans="1:9" s="14" customFormat="1" ht="21" customHeight="1">
      <c r="A81"/>
      <c r="B81"/>
      <c r="C81"/>
      <c r="D81"/>
      <c r="E81"/>
      <c r="F81"/>
      <c r="G81"/>
      <c r="H81" s="167"/>
      <c r="I81"/>
    </row>
  </sheetData>
  <sheetProtection/>
  <mergeCells count="62">
    <mergeCell ref="C21:C22"/>
    <mergeCell ref="B21:B22"/>
    <mergeCell ref="A21:A22"/>
    <mergeCell ref="G1:H1"/>
    <mergeCell ref="A2:H2"/>
    <mergeCell ref="G11:G12"/>
    <mergeCell ref="H11:H12"/>
    <mergeCell ref="E11:E12"/>
    <mergeCell ref="F11:F12"/>
    <mergeCell ref="C11:C12"/>
    <mergeCell ref="D11:D12"/>
    <mergeCell ref="A7:A10"/>
    <mergeCell ref="B7:B10"/>
    <mergeCell ref="D7:D10"/>
    <mergeCell ref="A11:A12"/>
    <mergeCell ref="C7:C10"/>
    <mergeCell ref="B11:B12"/>
    <mergeCell ref="A37:A38"/>
    <mergeCell ref="B28:B31"/>
    <mergeCell ref="A28:A31"/>
    <mergeCell ref="B37:B38"/>
    <mergeCell ref="B35:B36"/>
    <mergeCell ref="D35:D36"/>
    <mergeCell ref="A13:A14"/>
    <mergeCell ref="A15:G15"/>
    <mergeCell ref="A61:G61"/>
    <mergeCell ref="A35:A36"/>
    <mergeCell ref="C13:C14"/>
    <mergeCell ref="E13:E14"/>
    <mergeCell ref="D13:D14"/>
    <mergeCell ref="B13:B14"/>
    <mergeCell ref="C35:C36"/>
    <mergeCell ref="A63:A66"/>
    <mergeCell ref="B63:B66"/>
    <mergeCell ref="A56:G56"/>
    <mergeCell ref="A40:G40"/>
    <mergeCell ref="A54:A55"/>
    <mergeCell ref="C54:C55"/>
    <mergeCell ref="A42:A46"/>
    <mergeCell ref="B42:B46"/>
    <mergeCell ref="B54:B55"/>
    <mergeCell ref="A49:G49"/>
    <mergeCell ref="E7:E10"/>
    <mergeCell ref="A78:B78"/>
    <mergeCell ref="A67:A68"/>
    <mergeCell ref="B67:B68"/>
    <mergeCell ref="A71:G71"/>
    <mergeCell ref="A73:A74"/>
    <mergeCell ref="B73:B74"/>
    <mergeCell ref="A77:G77"/>
    <mergeCell ref="E35:E36"/>
    <mergeCell ref="E23:E24"/>
    <mergeCell ref="A25:G25"/>
    <mergeCell ref="C23:C24"/>
    <mergeCell ref="D23:D24"/>
    <mergeCell ref="A33:G33"/>
    <mergeCell ref="B23:B24"/>
    <mergeCell ref="A23:A24"/>
    <mergeCell ref="B51:B52"/>
    <mergeCell ref="A47:A48"/>
    <mergeCell ref="B47:B48"/>
    <mergeCell ref="A51:A52"/>
  </mergeCells>
  <printOptions horizontalCentered="1"/>
  <pageMargins left="0.7086614173228347" right="0.7086614173228347" top="0.984251968503937" bottom="0.9055118110236221" header="0" footer="0.7086614173228347"/>
  <pageSetup horizontalDpi="600" verticalDpi="600" orientation="landscape" paperSize="9" scale="95" r:id="rId1"/>
  <headerFooter alignWithMargins="0">
    <oddHeader>&amp;R&amp;9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1"/>
  <sheetViews>
    <sheetView workbookViewId="0" topLeftCell="A106">
      <selection activeCell="I114" sqref="I114"/>
    </sheetView>
  </sheetViews>
  <sheetFormatPr defaultColWidth="9.00390625" defaultRowHeight="12.75"/>
  <cols>
    <col min="1" max="1" width="2.625" style="12" customWidth="1"/>
    <col min="2" max="2" width="40.625" style="12" customWidth="1"/>
    <col min="3" max="3" width="7.125" style="12" customWidth="1"/>
    <col min="4" max="4" width="10.125" style="12" customWidth="1"/>
    <col min="5" max="5" width="4.375" style="12" customWidth="1"/>
    <col min="6" max="6" width="6.875" style="12" customWidth="1"/>
    <col min="7" max="7" width="23.75390625" style="12" customWidth="1"/>
    <col min="8" max="8" width="12.875" style="30" customWidth="1"/>
    <col min="9" max="9" width="24.375" style="30" customWidth="1"/>
    <col min="10" max="16384" width="9.125" style="12" customWidth="1"/>
  </cols>
  <sheetData>
    <row r="1" spans="8:9" s="13" customFormat="1" ht="12.75">
      <c r="H1" s="29"/>
      <c r="I1" s="168" t="s">
        <v>67</v>
      </c>
    </row>
    <row r="2" spans="8:9" s="13" customFormat="1" ht="12.75">
      <c r="H2" s="29"/>
      <c r="I2" s="168" t="s">
        <v>218</v>
      </c>
    </row>
    <row r="3" spans="8:9" s="13" customFormat="1" ht="12.75">
      <c r="H3" s="30"/>
      <c r="I3" s="168" t="s">
        <v>68</v>
      </c>
    </row>
    <row r="4" spans="8:9" s="13" customFormat="1" ht="12.75">
      <c r="H4" s="29"/>
      <c r="I4" s="168" t="s">
        <v>219</v>
      </c>
    </row>
    <row r="5" spans="1:9" s="31" customFormat="1" ht="11.25" customHeight="1">
      <c r="A5" s="259" t="s">
        <v>172</v>
      </c>
      <c r="B5" s="259"/>
      <c r="C5" s="259"/>
      <c r="D5" s="259"/>
      <c r="E5" s="259"/>
      <c r="F5" s="259"/>
      <c r="G5" s="259"/>
      <c r="H5" s="259"/>
      <c r="I5" s="259"/>
    </row>
    <row r="6" ht="5.25" customHeight="1"/>
    <row r="7" spans="1:10" ht="38.25" customHeight="1">
      <c r="A7" s="260" t="s">
        <v>0</v>
      </c>
      <c r="B7" s="260" t="s">
        <v>3</v>
      </c>
      <c r="C7" s="260" t="s">
        <v>4</v>
      </c>
      <c r="D7" s="261" t="s">
        <v>50</v>
      </c>
      <c r="E7" s="260" t="s">
        <v>36</v>
      </c>
      <c r="F7" s="261" t="s">
        <v>37</v>
      </c>
      <c r="G7" s="260" t="s">
        <v>5</v>
      </c>
      <c r="H7" s="260"/>
      <c r="I7" s="263" t="s">
        <v>198</v>
      </c>
      <c r="J7" s="88"/>
    </row>
    <row r="8" spans="1:10" ht="15" customHeight="1">
      <c r="A8" s="260"/>
      <c r="B8" s="260"/>
      <c r="C8" s="260"/>
      <c r="D8" s="262"/>
      <c r="E8" s="260"/>
      <c r="F8" s="262"/>
      <c r="G8" s="87" t="s">
        <v>6</v>
      </c>
      <c r="H8" s="78" t="s">
        <v>7</v>
      </c>
      <c r="I8" s="263"/>
      <c r="J8" s="88"/>
    </row>
    <row r="9" spans="1:9" s="41" customFormat="1" ht="8.25" customHeight="1">
      <c r="A9" s="42">
        <v>1</v>
      </c>
      <c r="B9" s="42">
        <v>2</v>
      </c>
      <c r="C9" s="42">
        <v>3</v>
      </c>
      <c r="D9" s="43">
        <v>4</v>
      </c>
      <c r="E9" s="42">
        <v>5</v>
      </c>
      <c r="F9" s="43">
        <v>6</v>
      </c>
      <c r="G9" s="42">
        <v>7</v>
      </c>
      <c r="H9" s="44">
        <v>8</v>
      </c>
      <c r="I9" s="44">
        <v>9</v>
      </c>
    </row>
    <row r="10" spans="1:9" ht="21.75" customHeight="1">
      <c r="A10" s="79" t="s">
        <v>39</v>
      </c>
      <c r="B10" s="80" t="s">
        <v>21</v>
      </c>
      <c r="C10" s="79" t="s">
        <v>155</v>
      </c>
      <c r="D10" s="80" t="s">
        <v>1</v>
      </c>
      <c r="E10" s="126">
        <v>10</v>
      </c>
      <c r="F10" s="127">
        <v>1010</v>
      </c>
      <c r="G10" s="79" t="s">
        <v>8</v>
      </c>
      <c r="H10" s="81">
        <f>SUM(H11,H15)</f>
        <v>1108859</v>
      </c>
      <c r="I10" s="81">
        <f>SUM(I11,I15)</f>
        <v>979351</v>
      </c>
    </row>
    <row r="11" spans="1:9" ht="21" customHeight="1">
      <c r="A11" s="82"/>
      <c r="B11" s="83" t="s">
        <v>113</v>
      </c>
      <c r="C11" s="82"/>
      <c r="D11" s="82"/>
      <c r="E11" s="82"/>
      <c r="F11" s="82"/>
      <c r="G11" s="82" t="s">
        <v>65</v>
      </c>
      <c r="H11" s="84">
        <f>SUM(H12:H14)</f>
        <v>0</v>
      </c>
      <c r="I11" s="84">
        <f>SUM(I12:I14)</f>
        <v>0</v>
      </c>
    </row>
    <row r="12" spans="1:9" ht="15.75" customHeight="1">
      <c r="A12" s="82"/>
      <c r="B12" s="83" t="s">
        <v>112</v>
      </c>
      <c r="C12" s="82"/>
      <c r="D12" s="82"/>
      <c r="E12" s="82"/>
      <c r="F12" s="82"/>
      <c r="G12" s="85" t="s">
        <v>9</v>
      </c>
      <c r="H12" s="84"/>
      <c r="I12" s="84"/>
    </row>
    <row r="13" spans="1:9" ht="11.25" customHeight="1">
      <c r="A13" s="82"/>
      <c r="B13" s="264" t="s">
        <v>150</v>
      </c>
      <c r="C13" s="82"/>
      <c r="D13" s="82"/>
      <c r="E13" s="82"/>
      <c r="F13" s="82"/>
      <c r="G13" s="85" t="s">
        <v>10</v>
      </c>
      <c r="H13" s="84"/>
      <c r="I13" s="84"/>
    </row>
    <row r="14" spans="1:9" ht="21">
      <c r="A14" s="82"/>
      <c r="B14" s="265"/>
      <c r="C14" s="82"/>
      <c r="D14" s="82"/>
      <c r="E14" s="82"/>
      <c r="F14" s="82"/>
      <c r="G14" s="86" t="s">
        <v>11</v>
      </c>
      <c r="H14" s="84"/>
      <c r="I14" s="84"/>
    </row>
    <row r="15" spans="1:9" ht="12.75">
      <c r="A15" s="82"/>
      <c r="B15" s="265"/>
      <c r="C15" s="82"/>
      <c r="D15" s="82"/>
      <c r="E15" s="82"/>
      <c r="F15" s="82"/>
      <c r="G15" s="82" t="s">
        <v>64</v>
      </c>
      <c r="H15" s="84">
        <f>SUM(H16,H18)</f>
        <v>1108859</v>
      </c>
      <c r="I15" s="84">
        <f>SUM(I16:I18)</f>
        <v>979351</v>
      </c>
    </row>
    <row r="16" spans="1:9" ht="12.75">
      <c r="A16" s="82"/>
      <c r="B16" s="265"/>
      <c r="C16" s="82"/>
      <c r="D16" s="82"/>
      <c r="E16" s="82"/>
      <c r="F16" s="82"/>
      <c r="G16" s="85" t="s">
        <v>9</v>
      </c>
      <c r="H16" s="84">
        <v>621995</v>
      </c>
      <c r="I16" s="84">
        <v>505107</v>
      </c>
    </row>
    <row r="17" spans="1:9" ht="12.75">
      <c r="A17" s="82"/>
      <c r="B17" s="265"/>
      <c r="C17" s="82"/>
      <c r="D17" s="82"/>
      <c r="E17" s="82"/>
      <c r="F17" s="82"/>
      <c r="G17" s="85" t="s">
        <v>10</v>
      </c>
      <c r="H17" s="84"/>
      <c r="I17" s="84"/>
    </row>
    <row r="18" spans="1:9" ht="20.25" customHeight="1">
      <c r="A18" s="82"/>
      <c r="B18" s="265"/>
      <c r="C18" s="82"/>
      <c r="D18" s="82"/>
      <c r="E18" s="82"/>
      <c r="F18" s="82"/>
      <c r="G18" s="86" t="s">
        <v>11</v>
      </c>
      <c r="H18" s="84">
        <v>486864</v>
      </c>
      <c r="I18" s="84">
        <v>474244</v>
      </c>
    </row>
    <row r="19" spans="1:9" ht="25.5" customHeight="1">
      <c r="A19" s="82"/>
      <c r="B19" s="265"/>
      <c r="C19" s="82"/>
      <c r="D19" s="82"/>
      <c r="E19" s="82"/>
      <c r="F19" s="82"/>
      <c r="G19" s="83" t="s">
        <v>63</v>
      </c>
      <c r="H19" s="84">
        <v>474244</v>
      </c>
      <c r="I19" s="84">
        <v>474244</v>
      </c>
    </row>
    <row r="20" spans="1:9" ht="16.5" customHeight="1" hidden="1">
      <c r="A20" s="79" t="s">
        <v>40</v>
      </c>
      <c r="B20" s="80" t="s">
        <v>21</v>
      </c>
      <c r="C20" s="79" t="s">
        <v>136</v>
      </c>
      <c r="D20" s="80" t="s">
        <v>1</v>
      </c>
      <c r="E20" s="126">
        <v>10</v>
      </c>
      <c r="F20" s="127">
        <v>1010</v>
      </c>
      <c r="G20" s="79" t="s">
        <v>8</v>
      </c>
      <c r="H20" s="81">
        <f>SUM(H21,H25)</f>
        <v>0</v>
      </c>
      <c r="I20" s="81">
        <f>SUM(I21,I25)</f>
        <v>0</v>
      </c>
    </row>
    <row r="21" spans="1:9" ht="20.25" customHeight="1" hidden="1">
      <c r="A21" s="82"/>
      <c r="B21" s="83" t="s">
        <v>113</v>
      </c>
      <c r="C21" s="82"/>
      <c r="D21" s="82"/>
      <c r="E21" s="82"/>
      <c r="F21" s="82"/>
      <c r="G21" s="82" t="s">
        <v>65</v>
      </c>
      <c r="H21" s="84">
        <f>SUM(H22:H24)</f>
        <v>0</v>
      </c>
      <c r="I21" s="84">
        <f>SUM(I22:I24)</f>
        <v>0</v>
      </c>
    </row>
    <row r="22" spans="1:9" ht="15.75" customHeight="1" hidden="1">
      <c r="A22" s="82"/>
      <c r="B22" s="83" t="s">
        <v>112</v>
      </c>
      <c r="C22" s="82"/>
      <c r="D22" s="82"/>
      <c r="E22" s="82"/>
      <c r="F22" s="82"/>
      <c r="G22" s="85" t="s">
        <v>9</v>
      </c>
      <c r="H22" s="84"/>
      <c r="I22" s="84"/>
    </row>
    <row r="23" spans="1:9" ht="11.25" customHeight="1" hidden="1">
      <c r="A23" s="82"/>
      <c r="B23" s="264" t="s">
        <v>124</v>
      </c>
      <c r="C23" s="82"/>
      <c r="D23" s="82"/>
      <c r="E23" s="82"/>
      <c r="F23" s="82"/>
      <c r="G23" s="85" t="s">
        <v>10</v>
      </c>
      <c r="H23" s="84"/>
      <c r="I23" s="84"/>
    </row>
    <row r="24" spans="1:9" ht="21" hidden="1">
      <c r="A24" s="82"/>
      <c r="B24" s="265"/>
      <c r="C24" s="82"/>
      <c r="D24" s="82"/>
      <c r="E24" s="82"/>
      <c r="F24" s="82"/>
      <c r="G24" s="86" t="s">
        <v>11</v>
      </c>
      <c r="H24" s="84"/>
      <c r="I24" s="84"/>
    </row>
    <row r="25" spans="1:9" ht="12.75" hidden="1">
      <c r="A25" s="82"/>
      <c r="B25" s="265"/>
      <c r="C25" s="82"/>
      <c r="D25" s="82"/>
      <c r="E25" s="82"/>
      <c r="F25" s="82"/>
      <c r="G25" s="82" t="s">
        <v>64</v>
      </c>
      <c r="H25" s="84">
        <v>0</v>
      </c>
      <c r="I25" s="84">
        <f>SUM(I26:I28)</f>
        <v>0</v>
      </c>
    </row>
    <row r="26" spans="1:9" ht="12.75" hidden="1">
      <c r="A26" s="82"/>
      <c r="B26" s="265"/>
      <c r="C26" s="82"/>
      <c r="D26" s="82"/>
      <c r="E26" s="82"/>
      <c r="F26" s="82"/>
      <c r="G26" s="85" t="s">
        <v>9</v>
      </c>
      <c r="H26" s="84">
        <v>0</v>
      </c>
      <c r="I26" s="84">
        <v>0</v>
      </c>
    </row>
    <row r="27" spans="1:9" ht="12.75" hidden="1">
      <c r="A27" s="82"/>
      <c r="B27" s="265"/>
      <c r="C27" s="82"/>
      <c r="D27" s="82"/>
      <c r="E27" s="82"/>
      <c r="F27" s="82"/>
      <c r="G27" s="85" t="s">
        <v>10</v>
      </c>
      <c r="H27" s="84"/>
      <c r="I27" s="84"/>
    </row>
    <row r="28" spans="1:9" ht="21" hidden="1">
      <c r="A28" s="82"/>
      <c r="B28" s="265"/>
      <c r="C28" s="82"/>
      <c r="D28" s="82"/>
      <c r="E28" s="82"/>
      <c r="F28" s="82"/>
      <c r="G28" s="86" t="s">
        <v>11</v>
      </c>
      <c r="H28" s="84">
        <v>0</v>
      </c>
      <c r="I28" s="84">
        <v>0</v>
      </c>
    </row>
    <row r="29" spans="1:9" ht="21" hidden="1">
      <c r="A29" s="82"/>
      <c r="B29" s="265"/>
      <c r="C29" s="82"/>
      <c r="D29" s="82"/>
      <c r="E29" s="82"/>
      <c r="F29" s="82"/>
      <c r="G29" s="83" t="s">
        <v>63</v>
      </c>
      <c r="H29" s="84">
        <v>0</v>
      </c>
      <c r="I29" s="84">
        <v>0</v>
      </c>
    </row>
    <row r="30" spans="1:9" ht="12" customHeight="1" hidden="1">
      <c r="A30" s="79" t="s">
        <v>41</v>
      </c>
      <c r="B30" s="80" t="s">
        <v>21</v>
      </c>
      <c r="C30" s="79" t="s">
        <v>136</v>
      </c>
      <c r="D30" s="80" t="s">
        <v>1</v>
      </c>
      <c r="E30" s="126">
        <v>10</v>
      </c>
      <c r="F30" s="127">
        <v>1010</v>
      </c>
      <c r="G30" s="79" t="s">
        <v>8</v>
      </c>
      <c r="H30" s="81">
        <f>SUM(H31,H35)</f>
        <v>0</v>
      </c>
      <c r="I30" s="81">
        <f>SUM(I31,I35)</f>
        <v>0</v>
      </c>
    </row>
    <row r="31" spans="1:9" ht="22.5" customHeight="1" hidden="1">
      <c r="A31" s="82"/>
      <c r="B31" s="83" t="s">
        <v>113</v>
      </c>
      <c r="C31" s="82"/>
      <c r="D31" s="82"/>
      <c r="E31" s="82"/>
      <c r="F31" s="82"/>
      <c r="G31" s="82" t="s">
        <v>65</v>
      </c>
      <c r="H31" s="84">
        <f>SUM(H32:H34)</f>
        <v>0</v>
      </c>
      <c r="I31" s="84">
        <f>SUM(I32:I34)</f>
        <v>0</v>
      </c>
    </row>
    <row r="32" spans="1:9" ht="12.75" customHeight="1" hidden="1">
      <c r="A32" s="82"/>
      <c r="B32" s="83" t="s">
        <v>112</v>
      </c>
      <c r="C32" s="82"/>
      <c r="D32" s="82"/>
      <c r="E32" s="82"/>
      <c r="F32" s="82"/>
      <c r="G32" s="85" t="s">
        <v>9</v>
      </c>
      <c r="H32" s="84"/>
      <c r="I32" s="84"/>
    </row>
    <row r="33" spans="1:9" ht="13.5" customHeight="1" hidden="1">
      <c r="A33" s="82"/>
      <c r="B33" s="264" t="s">
        <v>148</v>
      </c>
      <c r="C33" s="82"/>
      <c r="D33" s="82"/>
      <c r="E33" s="82"/>
      <c r="F33" s="82"/>
      <c r="G33" s="85" t="s">
        <v>10</v>
      </c>
      <c r="H33" s="84"/>
      <c r="I33" s="84"/>
    </row>
    <row r="34" spans="1:9" ht="21" hidden="1">
      <c r="A34" s="82"/>
      <c r="B34" s="265"/>
      <c r="C34" s="82"/>
      <c r="D34" s="82"/>
      <c r="E34" s="82"/>
      <c r="F34" s="82"/>
      <c r="G34" s="86" t="s">
        <v>11</v>
      </c>
      <c r="H34" s="84"/>
      <c r="I34" s="84"/>
    </row>
    <row r="35" spans="1:9" ht="12.75" hidden="1">
      <c r="A35" s="82"/>
      <c r="B35" s="265"/>
      <c r="C35" s="82"/>
      <c r="D35" s="82"/>
      <c r="E35" s="82"/>
      <c r="F35" s="82"/>
      <c r="G35" s="82" t="s">
        <v>64</v>
      </c>
      <c r="H35" s="84"/>
      <c r="I35" s="84"/>
    </row>
    <row r="36" spans="1:9" ht="12.75" hidden="1">
      <c r="A36" s="82"/>
      <c r="B36" s="265"/>
      <c r="C36" s="82"/>
      <c r="D36" s="82"/>
      <c r="E36" s="82"/>
      <c r="F36" s="82"/>
      <c r="G36" s="85" t="s">
        <v>9</v>
      </c>
      <c r="H36" s="84"/>
      <c r="I36" s="84"/>
    </row>
    <row r="37" spans="1:9" ht="12.75" hidden="1">
      <c r="A37" s="82"/>
      <c r="B37" s="265"/>
      <c r="C37" s="82"/>
      <c r="D37" s="82"/>
      <c r="E37" s="82"/>
      <c r="F37" s="82"/>
      <c r="G37" s="85" t="s">
        <v>10</v>
      </c>
      <c r="H37" s="84"/>
      <c r="I37" s="84"/>
    </row>
    <row r="38" spans="1:9" ht="21" hidden="1">
      <c r="A38" s="82"/>
      <c r="B38" s="265"/>
      <c r="C38" s="82"/>
      <c r="D38" s="82"/>
      <c r="E38" s="82"/>
      <c r="F38" s="82"/>
      <c r="G38" s="86" t="s">
        <v>11</v>
      </c>
      <c r="H38" s="84"/>
      <c r="I38" s="84"/>
    </row>
    <row r="39" spans="1:9" ht="21" hidden="1">
      <c r="A39" s="82"/>
      <c r="B39" s="265"/>
      <c r="C39" s="82"/>
      <c r="D39" s="82"/>
      <c r="E39" s="82"/>
      <c r="F39" s="82"/>
      <c r="G39" s="83" t="s">
        <v>63</v>
      </c>
      <c r="H39" s="84"/>
      <c r="I39" s="84"/>
    </row>
    <row r="40" spans="1:9" ht="15" customHeight="1" hidden="1">
      <c r="A40" s="79" t="s">
        <v>35</v>
      </c>
      <c r="B40" s="80" t="s">
        <v>21</v>
      </c>
      <c r="C40" s="79" t="s">
        <v>136</v>
      </c>
      <c r="D40" s="80" t="s">
        <v>1</v>
      </c>
      <c r="E40" s="126">
        <v>10</v>
      </c>
      <c r="F40" s="127">
        <v>1010</v>
      </c>
      <c r="G40" s="79" t="s">
        <v>8</v>
      </c>
      <c r="H40" s="81">
        <f>SUM(H41,H45)</f>
        <v>0</v>
      </c>
      <c r="I40" s="81">
        <f>SUM(I41,I45)</f>
        <v>0</v>
      </c>
    </row>
    <row r="41" spans="1:9" ht="22.5" customHeight="1" hidden="1">
      <c r="A41" s="82"/>
      <c r="B41" s="83" t="s">
        <v>113</v>
      </c>
      <c r="C41" s="82"/>
      <c r="D41" s="82"/>
      <c r="E41" s="82"/>
      <c r="F41" s="82"/>
      <c r="G41" s="82" t="s">
        <v>65</v>
      </c>
      <c r="H41" s="84">
        <f>SUM(H42:H44)</f>
        <v>0</v>
      </c>
      <c r="I41" s="84">
        <f>SUM(I42:I44)</f>
        <v>0</v>
      </c>
    </row>
    <row r="42" spans="1:9" ht="12" customHeight="1" hidden="1">
      <c r="A42" s="82"/>
      <c r="B42" s="83" t="s">
        <v>112</v>
      </c>
      <c r="C42" s="82"/>
      <c r="D42" s="82"/>
      <c r="E42" s="82"/>
      <c r="F42" s="82"/>
      <c r="G42" s="85" t="s">
        <v>9</v>
      </c>
      <c r="H42" s="84"/>
      <c r="I42" s="84"/>
    </row>
    <row r="43" spans="1:9" ht="15.75" customHeight="1" hidden="1">
      <c r="A43" s="82"/>
      <c r="B43" s="264" t="s">
        <v>149</v>
      </c>
      <c r="C43" s="82"/>
      <c r="D43" s="82"/>
      <c r="E43" s="82"/>
      <c r="F43" s="82"/>
      <c r="G43" s="85" t="s">
        <v>10</v>
      </c>
      <c r="H43" s="84"/>
      <c r="I43" s="84"/>
    </row>
    <row r="44" spans="1:9" ht="21" hidden="1">
      <c r="A44" s="82"/>
      <c r="B44" s="265"/>
      <c r="C44" s="82"/>
      <c r="D44" s="82"/>
      <c r="E44" s="82"/>
      <c r="F44" s="82"/>
      <c r="G44" s="86" t="s">
        <v>11</v>
      </c>
      <c r="H44" s="84"/>
      <c r="I44" s="84"/>
    </row>
    <row r="45" spans="1:9" ht="12.75" hidden="1">
      <c r="A45" s="82"/>
      <c r="B45" s="265"/>
      <c r="C45" s="82"/>
      <c r="D45" s="82"/>
      <c r="E45" s="82"/>
      <c r="F45" s="82"/>
      <c r="G45" s="82" t="s">
        <v>64</v>
      </c>
      <c r="H45" s="84"/>
      <c r="I45" s="84"/>
    </row>
    <row r="46" spans="1:9" ht="12.75" hidden="1">
      <c r="A46" s="82"/>
      <c r="B46" s="265"/>
      <c r="C46" s="82"/>
      <c r="D46" s="82"/>
      <c r="E46" s="82"/>
      <c r="F46" s="82"/>
      <c r="G46" s="85" t="s">
        <v>9</v>
      </c>
      <c r="H46" s="84"/>
      <c r="I46" s="84"/>
    </row>
    <row r="47" spans="1:9" ht="12.75" hidden="1">
      <c r="A47" s="82"/>
      <c r="B47" s="265"/>
      <c r="C47" s="82"/>
      <c r="D47" s="82"/>
      <c r="E47" s="82"/>
      <c r="F47" s="82"/>
      <c r="G47" s="85" t="s">
        <v>10</v>
      </c>
      <c r="H47" s="84"/>
      <c r="I47" s="84"/>
    </row>
    <row r="48" spans="1:9" ht="21" hidden="1">
      <c r="A48" s="82"/>
      <c r="B48" s="265"/>
      <c r="C48" s="82"/>
      <c r="D48" s="82"/>
      <c r="E48" s="82"/>
      <c r="F48" s="82"/>
      <c r="G48" s="86" t="s">
        <v>11</v>
      </c>
      <c r="H48" s="84"/>
      <c r="I48" s="84"/>
    </row>
    <row r="49" spans="1:9" ht="21" hidden="1">
      <c r="A49" s="82"/>
      <c r="B49" s="265"/>
      <c r="C49" s="82"/>
      <c r="D49" s="82"/>
      <c r="E49" s="82"/>
      <c r="F49" s="82"/>
      <c r="G49" s="83" t="s">
        <v>63</v>
      </c>
      <c r="H49" s="84"/>
      <c r="I49" s="84"/>
    </row>
    <row r="50" spans="1:9" ht="14.25" customHeight="1" hidden="1">
      <c r="A50" s="79" t="s">
        <v>43</v>
      </c>
      <c r="B50" s="80" t="s">
        <v>21</v>
      </c>
      <c r="C50" s="79">
        <v>2013</v>
      </c>
      <c r="D50" s="80" t="s">
        <v>1</v>
      </c>
      <c r="E50" s="126">
        <v>10</v>
      </c>
      <c r="F50" s="127">
        <v>1041</v>
      </c>
      <c r="G50" s="79" t="s">
        <v>8</v>
      </c>
      <c r="H50" s="81">
        <f>SUM(H52,H56)</f>
        <v>0</v>
      </c>
      <c r="I50" s="81">
        <f>SUM(I52,I56)</f>
        <v>0</v>
      </c>
    </row>
    <row r="51" spans="1:9" ht="10.5" customHeight="1" hidden="1">
      <c r="A51" s="82"/>
      <c r="B51" s="83" t="s">
        <v>125</v>
      </c>
      <c r="C51" s="82"/>
      <c r="D51" s="83"/>
      <c r="E51" s="131"/>
      <c r="F51" s="132"/>
      <c r="G51" s="82"/>
      <c r="H51" s="84"/>
      <c r="I51" s="84"/>
    </row>
    <row r="52" spans="1:9" ht="21" customHeight="1" hidden="1">
      <c r="A52" s="82"/>
      <c r="B52" s="83" t="s">
        <v>126</v>
      </c>
      <c r="C52" s="82"/>
      <c r="D52" s="82"/>
      <c r="E52" s="82"/>
      <c r="F52" s="82"/>
      <c r="G52" s="82" t="s">
        <v>65</v>
      </c>
      <c r="H52" s="84">
        <f>SUM(H53:H55)</f>
        <v>0</v>
      </c>
      <c r="I52" s="84">
        <f>SUM(I53:I55)</f>
        <v>0</v>
      </c>
    </row>
    <row r="53" spans="1:9" ht="42" hidden="1">
      <c r="A53" s="82"/>
      <c r="B53" s="83" t="s">
        <v>127</v>
      </c>
      <c r="C53" s="82"/>
      <c r="D53" s="82"/>
      <c r="E53" s="82"/>
      <c r="F53" s="82"/>
      <c r="G53" s="85" t="s">
        <v>9</v>
      </c>
      <c r="H53" s="84"/>
      <c r="I53" s="84"/>
    </row>
    <row r="54" spans="1:9" ht="11.25" customHeight="1" hidden="1">
      <c r="A54" s="82"/>
      <c r="B54" s="264"/>
      <c r="C54" s="82"/>
      <c r="D54" s="82"/>
      <c r="E54" s="82"/>
      <c r="F54" s="82"/>
      <c r="G54" s="85" t="s">
        <v>10</v>
      </c>
      <c r="H54" s="84"/>
      <c r="I54" s="84"/>
    </row>
    <row r="55" spans="1:9" ht="21" hidden="1">
      <c r="A55" s="82"/>
      <c r="B55" s="265"/>
      <c r="C55" s="82"/>
      <c r="D55" s="82"/>
      <c r="E55" s="82"/>
      <c r="F55" s="82"/>
      <c r="G55" s="86" t="s">
        <v>11</v>
      </c>
      <c r="H55" s="84"/>
      <c r="I55" s="84"/>
    </row>
    <row r="56" spans="1:9" ht="12.75" hidden="1">
      <c r="A56" s="82"/>
      <c r="B56" s="265"/>
      <c r="C56" s="82"/>
      <c r="D56" s="82"/>
      <c r="E56" s="82"/>
      <c r="F56" s="82"/>
      <c r="G56" s="82" t="s">
        <v>64</v>
      </c>
      <c r="H56" s="84">
        <f>SUM(H57,H59)</f>
        <v>0</v>
      </c>
      <c r="I56" s="84">
        <f>SUM(I57:I59)</f>
        <v>0</v>
      </c>
    </row>
    <row r="57" spans="1:9" ht="12.75" hidden="1">
      <c r="A57" s="82"/>
      <c r="B57" s="265"/>
      <c r="C57" s="82"/>
      <c r="D57" s="82"/>
      <c r="E57" s="82"/>
      <c r="F57" s="82"/>
      <c r="G57" s="85" t="s">
        <v>9</v>
      </c>
      <c r="H57" s="84">
        <v>0</v>
      </c>
      <c r="I57" s="84">
        <v>0</v>
      </c>
    </row>
    <row r="58" spans="1:9" ht="12.75" hidden="1">
      <c r="A58" s="82"/>
      <c r="B58" s="265"/>
      <c r="C58" s="82"/>
      <c r="D58" s="82"/>
      <c r="E58" s="82"/>
      <c r="F58" s="82"/>
      <c r="G58" s="85" t="s">
        <v>10</v>
      </c>
      <c r="H58" s="84"/>
      <c r="I58" s="84"/>
    </row>
    <row r="59" spans="1:9" ht="21" hidden="1">
      <c r="A59" s="82"/>
      <c r="B59" s="265"/>
      <c r="C59" s="82"/>
      <c r="D59" s="82"/>
      <c r="E59" s="82"/>
      <c r="F59" s="82"/>
      <c r="G59" s="86" t="s">
        <v>11</v>
      </c>
      <c r="H59" s="84">
        <v>0</v>
      </c>
      <c r="I59" s="84">
        <v>0</v>
      </c>
    </row>
    <row r="60" spans="1:9" ht="21" hidden="1">
      <c r="A60" s="82"/>
      <c r="B60" s="265"/>
      <c r="C60" s="82"/>
      <c r="D60" s="82"/>
      <c r="E60" s="82"/>
      <c r="F60" s="82"/>
      <c r="G60" s="83" t="s">
        <v>63</v>
      </c>
      <c r="H60" s="84"/>
      <c r="I60" s="84"/>
    </row>
    <row r="61" spans="1:9" ht="14.25" customHeight="1" hidden="1">
      <c r="A61" s="79" t="s">
        <v>41</v>
      </c>
      <c r="B61" s="80" t="s">
        <v>21</v>
      </c>
      <c r="C61" s="79">
        <v>2013</v>
      </c>
      <c r="D61" s="80" t="s">
        <v>1</v>
      </c>
      <c r="E61" s="126">
        <v>10</v>
      </c>
      <c r="F61" s="127">
        <v>1041</v>
      </c>
      <c r="G61" s="79" t="s">
        <v>8</v>
      </c>
      <c r="H61" s="81">
        <f>SUM(H63,H67)</f>
        <v>0</v>
      </c>
      <c r="I61" s="81">
        <f>SUM(I63,I67)</f>
        <v>0</v>
      </c>
    </row>
    <row r="62" spans="1:9" ht="10.5" customHeight="1" hidden="1">
      <c r="A62" s="82"/>
      <c r="B62" s="83" t="s">
        <v>125</v>
      </c>
      <c r="C62" s="82"/>
      <c r="D62" s="83"/>
      <c r="E62" s="131"/>
      <c r="F62" s="132"/>
      <c r="G62" s="82"/>
      <c r="H62" s="84"/>
      <c r="I62" s="84"/>
    </row>
    <row r="63" spans="1:9" ht="19.5" customHeight="1" hidden="1">
      <c r="A63" s="82"/>
      <c r="B63" s="83" t="s">
        <v>126</v>
      </c>
      <c r="C63" s="82"/>
      <c r="D63" s="82"/>
      <c r="E63" s="82"/>
      <c r="F63" s="82"/>
      <c r="G63" s="82" t="s">
        <v>65</v>
      </c>
      <c r="H63" s="84">
        <f>SUM(H64:H66)</f>
        <v>0</v>
      </c>
      <c r="I63" s="84">
        <f>SUM(I64:I66)</f>
        <v>0</v>
      </c>
    </row>
    <row r="64" spans="1:9" ht="31.5" hidden="1">
      <c r="A64" s="82"/>
      <c r="B64" s="83" t="s">
        <v>119</v>
      </c>
      <c r="C64" s="82"/>
      <c r="D64" s="82"/>
      <c r="E64" s="82"/>
      <c r="F64" s="82"/>
      <c r="G64" s="85" t="s">
        <v>9</v>
      </c>
      <c r="H64" s="84"/>
      <c r="I64" s="84"/>
    </row>
    <row r="65" spans="1:9" ht="11.25" customHeight="1" hidden="1">
      <c r="A65" s="82"/>
      <c r="B65" s="264"/>
      <c r="C65" s="82"/>
      <c r="D65" s="82"/>
      <c r="E65" s="82"/>
      <c r="F65" s="82"/>
      <c r="G65" s="85" t="s">
        <v>10</v>
      </c>
      <c r="H65" s="84"/>
      <c r="I65" s="84"/>
    </row>
    <row r="66" spans="1:9" ht="21" hidden="1">
      <c r="A66" s="82"/>
      <c r="B66" s="265"/>
      <c r="C66" s="82"/>
      <c r="D66" s="82"/>
      <c r="E66" s="82"/>
      <c r="F66" s="82"/>
      <c r="G66" s="86" t="s">
        <v>11</v>
      </c>
      <c r="H66" s="84"/>
      <c r="I66" s="84"/>
    </row>
    <row r="67" spans="1:9" ht="12.75" hidden="1">
      <c r="A67" s="82"/>
      <c r="B67" s="265"/>
      <c r="C67" s="82"/>
      <c r="D67" s="82"/>
      <c r="E67" s="82"/>
      <c r="F67" s="82"/>
      <c r="G67" s="82" t="s">
        <v>64</v>
      </c>
      <c r="H67" s="84">
        <f>SUM(H68,H70)</f>
        <v>0</v>
      </c>
      <c r="I67" s="84">
        <f>SUM(I68:I70)</f>
        <v>0</v>
      </c>
    </row>
    <row r="68" spans="1:9" ht="12.75" hidden="1">
      <c r="A68" s="82"/>
      <c r="B68" s="265"/>
      <c r="C68" s="82"/>
      <c r="D68" s="82"/>
      <c r="E68" s="82"/>
      <c r="F68" s="82"/>
      <c r="G68" s="85" t="s">
        <v>9</v>
      </c>
      <c r="H68" s="84">
        <v>0</v>
      </c>
      <c r="I68" s="84">
        <v>0</v>
      </c>
    </row>
    <row r="69" spans="1:9" ht="12.75" hidden="1">
      <c r="A69" s="82"/>
      <c r="B69" s="265"/>
      <c r="C69" s="82"/>
      <c r="D69" s="82"/>
      <c r="E69" s="82"/>
      <c r="F69" s="82"/>
      <c r="G69" s="85" t="s">
        <v>10</v>
      </c>
      <c r="H69" s="84"/>
      <c r="I69" s="84"/>
    </row>
    <row r="70" spans="1:9" ht="21" hidden="1">
      <c r="A70" s="82"/>
      <c r="B70" s="265"/>
      <c r="C70" s="82"/>
      <c r="D70" s="82"/>
      <c r="E70" s="82"/>
      <c r="F70" s="82"/>
      <c r="G70" s="86" t="s">
        <v>11</v>
      </c>
      <c r="H70" s="84">
        <v>0</v>
      </c>
      <c r="I70" s="84">
        <v>0</v>
      </c>
    </row>
    <row r="71" spans="1:9" ht="21" hidden="1">
      <c r="A71" s="82"/>
      <c r="B71" s="265"/>
      <c r="C71" s="82"/>
      <c r="D71" s="82"/>
      <c r="E71" s="82"/>
      <c r="F71" s="82"/>
      <c r="G71" s="83" t="s">
        <v>63</v>
      </c>
      <c r="H71" s="84"/>
      <c r="I71" s="84"/>
    </row>
    <row r="72" spans="1:9" ht="14.25" customHeight="1">
      <c r="A72" s="79" t="s">
        <v>40</v>
      </c>
      <c r="B72" s="80" t="s">
        <v>21</v>
      </c>
      <c r="C72" s="79">
        <v>2015</v>
      </c>
      <c r="D72" s="80" t="s">
        <v>1</v>
      </c>
      <c r="E72" s="126">
        <v>921</v>
      </c>
      <c r="F72" s="127">
        <v>92109</v>
      </c>
      <c r="G72" s="79" t="s">
        <v>8</v>
      </c>
      <c r="H72" s="81">
        <f>SUM(H73,H77)</f>
        <v>140000</v>
      </c>
      <c r="I72" s="81">
        <f>SUM(I73,I77)</f>
        <v>140000</v>
      </c>
    </row>
    <row r="73" spans="1:9" ht="11.25" customHeight="1">
      <c r="A73" s="82"/>
      <c r="B73" s="83" t="s">
        <v>113</v>
      </c>
      <c r="C73" s="82"/>
      <c r="D73" s="82"/>
      <c r="E73" s="82"/>
      <c r="F73" s="82"/>
      <c r="G73" s="82" t="s">
        <v>65</v>
      </c>
      <c r="H73" s="84">
        <f>SUM(H74:H76)</f>
        <v>0</v>
      </c>
      <c r="I73" s="84">
        <f>SUM(I74:I76)</f>
        <v>0</v>
      </c>
    </row>
    <row r="74" spans="1:9" ht="12.75">
      <c r="A74" s="82"/>
      <c r="B74" s="83" t="s">
        <v>200</v>
      </c>
      <c r="C74" s="82"/>
      <c r="D74" s="82"/>
      <c r="E74" s="82"/>
      <c r="F74" s="82"/>
      <c r="G74" s="85" t="s">
        <v>9</v>
      </c>
      <c r="H74" s="84"/>
      <c r="I74" s="84"/>
    </row>
    <row r="75" spans="1:9" ht="11.25" customHeight="1">
      <c r="A75" s="82"/>
      <c r="B75" s="264" t="s">
        <v>201</v>
      </c>
      <c r="C75" s="82"/>
      <c r="D75" s="82"/>
      <c r="E75" s="82"/>
      <c r="F75" s="82"/>
      <c r="G75" s="85" t="s">
        <v>10</v>
      </c>
      <c r="H75" s="84"/>
      <c r="I75" s="84"/>
    </row>
    <row r="76" spans="1:9" ht="21">
      <c r="A76" s="82"/>
      <c r="B76" s="265"/>
      <c r="C76" s="82"/>
      <c r="D76" s="82"/>
      <c r="E76" s="82"/>
      <c r="F76" s="82"/>
      <c r="G76" s="86" t="s">
        <v>11</v>
      </c>
      <c r="H76" s="84"/>
      <c r="I76" s="84"/>
    </row>
    <row r="77" spans="1:9" ht="12.75">
      <c r="A77" s="82"/>
      <c r="B77" s="265"/>
      <c r="C77" s="82"/>
      <c r="D77" s="82"/>
      <c r="E77" s="82"/>
      <c r="F77" s="82"/>
      <c r="G77" s="82" t="s">
        <v>64</v>
      </c>
      <c r="H77" s="84">
        <f>SUM(H78,H80)</f>
        <v>140000</v>
      </c>
      <c r="I77" s="84">
        <f>SUM(I78:I80)</f>
        <v>140000</v>
      </c>
    </row>
    <row r="78" spans="1:9" ht="12.75">
      <c r="A78" s="82"/>
      <c r="B78" s="265"/>
      <c r="C78" s="82"/>
      <c r="D78" s="82"/>
      <c r="E78" s="82"/>
      <c r="F78" s="82"/>
      <c r="G78" s="85" t="s">
        <v>9</v>
      </c>
      <c r="H78" s="84">
        <v>65830</v>
      </c>
      <c r="I78" s="84">
        <v>65830</v>
      </c>
    </row>
    <row r="79" spans="1:9" ht="12.75">
      <c r="A79" s="82"/>
      <c r="B79" s="265"/>
      <c r="C79" s="82"/>
      <c r="D79" s="82"/>
      <c r="E79" s="82"/>
      <c r="F79" s="82"/>
      <c r="G79" s="85" t="s">
        <v>10</v>
      </c>
      <c r="H79" s="84"/>
      <c r="I79" s="84"/>
    </row>
    <row r="80" spans="1:9" ht="21">
      <c r="A80" s="82"/>
      <c r="B80" s="265"/>
      <c r="C80" s="82"/>
      <c r="D80" s="82"/>
      <c r="E80" s="82"/>
      <c r="F80" s="82"/>
      <c r="G80" s="86" t="s">
        <v>11</v>
      </c>
      <c r="H80" s="84">
        <v>74170</v>
      </c>
      <c r="I80" s="84">
        <v>74170</v>
      </c>
    </row>
    <row r="81" spans="1:9" ht="21">
      <c r="A81" s="82"/>
      <c r="B81" s="265"/>
      <c r="C81" s="82"/>
      <c r="D81" s="82"/>
      <c r="E81" s="82"/>
      <c r="F81" s="82"/>
      <c r="G81" s="83" t="s">
        <v>63</v>
      </c>
      <c r="H81" s="84"/>
      <c r="I81" s="84"/>
    </row>
    <row r="82" spans="1:9" ht="14.25" customHeight="1" hidden="1">
      <c r="A82" s="79" t="s">
        <v>43</v>
      </c>
      <c r="B82" s="80" t="s">
        <v>21</v>
      </c>
      <c r="C82" s="79">
        <v>2013</v>
      </c>
      <c r="D82" s="80" t="s">
        <v>1</v>
      </c>
      <c r="E82" s="126">
        <v>10</v>
      </c>
      <c r="F82" s="127">
        <v>1041</v>
      </c>
      <c r="G82" s="79" t="s">
        <v>8</v>
      </c>
      <c r="H82" s="81">
        <f>SUM(H83,H87)</f>
        <v>0</v>
      </c>
      <c r="I82" s="81">
        <f>SUM(I83,I87)</f>
        <v>0</v>
      </c>
    </row>
    <row r="83" spans="1:9" ht="11.25" customHeight="1" hidden="1">
      <c r="A83" s="82"/>
      <c r="B83" s="83" t="s">
        <v>128</v>
      </c>
      <c r="C83" s="82"/>
      <c r="D83" s="82"/>
      <c r="E83" s="82"/>
      <c r="F83" s="82"/>
      <c r="G83" s="82" t="s">
        <v>65</v>
      </c>
      <c r="H83" s="84">
        <f>SUM(H84:H86)</f>
        <v>0</v>
      </c>
      <c r="I83" s="84">
        <f>SUM(I84:I86)</f>
        <v>0</v>
      </c>
    </row>
    <row r="84" spans="1:9" ht="21" hidden="1">
      <c r="A84" s="82"/>
      <c r="B84" s="83" t="s">
        <v>129</v>
      </c>
      <c r="C84" s="82"/>
      <c r="D84" s="82"/>
      <c r="E84" s="82"/>
      <c r="F84" s="82"/>
      <c r="G84" s="85" t="s">
        <v>9</v>
      </c>
      <c r="H84" s="84"/>
      <c r="I84" s="84"/>
    </row>
    <row r="85" spans="1:9" ht="11.25" customHeight="1" hidden="1">
      <c r="A85" s="82"/>
      <c r="B85" s="264" t="s">
        <v>130</v>
      </c>
      <c r="C85" s="82"/>
      <c r="D85" s="82"/>
      <c r="E85" s="82"/>
      <c r="F85" s="82"/>
      <c r="G85" s="85" t="s">
        <v>10</v>
      </c>
      <c r="H85" s="84"/>
      <c r="I85" s="84"/>
    </row>
    <row r="86" spans="1:9" ht="21" hidden="1">
      <c r="A86" s="82"/>
      <c r="B86" s="265"/>
      <c r="C86" s="82"/>
      <c r="D86" s="82"/>
      <c r="E86" s="82"/>
      <c r="F86" s="82"/>
      <c r="G86" s="86" t="s">
        <v>11</v>
      </c>
      <c r="H86" s="84"/>
      <c r="I86" s="84"/>
    </row>
    <row r="87" spans="1:9" ht="12.75" hidden="1">
      <c r="A87" s="82"/>
      <c r="B87" s="265"/>
      <c r="C87" s="82"/>
      <c r="D87" s="82"/>
      <c r="E87" s="82"/>
      <c r="F87" s="82"/>
      <c r="G87" s="82" t="s">
        <v>64</v>
      </c>
      <c r="H87" s="84">
        <f>SUM(H88,H90)</f>
        <v>0</v>
      </c>
      <c r="I87" s="84">
        <f>SUM(I88:I90)</f>
        <v>0</v>
      </c>
    </row>
    <row r="88" spans="1:9" ht="12.75" hidden="1">
      <c r="A88" s="82"/>
      <c r="B88" s="265"/>
      <c r="C88" s="82"/>
      <c r="D88" s="82"/>
      <c r="E88" s="82"/>
      <c r="F88" s="82"/>
      <c r="G88" s="85" t="s">
        <v>9</v>
      </c>
      <c r="H88" s="84">
        <v>0</v>
      </c>
      <c r="I88" s="84">
        <v>0</v>
      </c>
    </row>
    <row r="89" spans="1:9" ht="12.75" hidden="1">
      <c r="A89" s="82"/>
      <c r="B89" s="265"/>
      <c r="C89" s="82"/>
      <c r="D89" s="82"/>
      <c r="E89" s="82"/>
      <c r="F89" s="82"/>
      <c r="G89" s="85" t="s">
        <v>10</v>
      </c>
      <c r="H89" s="84"/>
      <c r="I89" s="84"/>
    </row>
    <row r="90" spans="1:9" ht="21" hidden="1">
      <c r="A90" s="82"/>
      <c r="B90" s="265"/>
      <c r="C90" s="82"/>
      <c r="D90" s="82"/>
      <c r="E90" s="82"/>
      <c r="F90" s="82"/>
      <c r="G90" s="86" t="s">
        <v>11</v>
      </c>
      <c r="H90" s="84">
        <v>0</v>
      </c>
      <c r="I90" s="84">
        <v>0</v>
      </c>
    </row>
    <row r="91" spans="1:9" ht="21" hidden="1">
      <c r="A91" s="82"/>
      <c r="B91" s="265"/>
      <c r="C91" s="82"/>
      <c r="D91" s="82"/>
      <c r="E91" s="82"/>
      <c r="F91" s="82"/>
      <c r="G91" s="83" t="s">
        <v>63</v>
      </c>
      <c r="H91" s="84"/>
      <c r="I91" s="84"/>
    </row>
    <row r="92" spans="1:9" s="94" customFormat="1" ht="20.25" customHeight="1">
      <c r="A92" s="111" t="s">
        <v>41</v>
      </c>
      <c r="B92" s="112" t="s">
        <v>22</v>
      </c>
      <c r="C92" s="111" t="s">
        <v>180</v>
      </c>
      <c r="D92" s="112" t="s">
        <v>1</v>
      </c>
      <c r="E92" s="111">
        <v>720</v>
      </c>
      <c r="F92" s="111">
        <v>72095</v>
      </c>
      <c r="G92" s="111" t="s">
        <v>8</v>
      </c>
      <c r="H92" s="113">
        <f>SUM(H93,H97)</f>
        <v>84967.67</v>
      </c>
      <c r="I92" s="113">
        <f>SUM(I93,I97)</f>
        <v>45498.03</v>
      </c>
    </row>
    <row r="93" spans="1:9" s="94" customFormat="1" ht="24" customHeight="1">
      <c r="A93" s="95"/>
      <c r="B93" s="96" t="s">
        <v>69</v>
      </c>
      <c r="C93" s="95"/>
      <c r="D93" s="96"/>
      <c r="E93" s="95"/>
      <c r="F93" s="95"/>
      <c r="G93" s="95" t="s">
        <v>65</v>
      </c>
      <c r="H93" s="97">
        <f>SUM(H94:H96)</f>
        <v>0</v>
      </c>
      <c r="I93" s="97">
        <f>SUM(I94:I96)</f>
        <v>0</v>
      </c>
    </row>
    <row r="94" spans="1:9" s="94" customFormat="1" ht="12" customHeight="1">
      <c r="A94" s="95"/>
      <c r="B94" s="96" t="s">
        <v>70</v>
      </c>
      <c r="C94" s="95"/>
      <c r="D94" s="96"/>
      <c r="E94" s="95"/>
      <c r="F94" s="95"/>
      <c r="G94" s="98" t="s">
        <v>9</v>
      </c>
      <c r="H94" s="97"/>
      <c r="I94" s="97"/>
    </row>
    <row r="95" spans="1:9" s="94" customFormat="1" ht="21.75" customHeight="1">
      <c r="A95" s="95"/>
      <c r="B95" s="96" t="s">
        <v>77</v>
      </c>
      <c r="C95" s="95"/>
      <c r="D95" s="96"/>
      <c r="E95" s="95"/>
      <c r="F95" s="95"/>
      <c r="G95" s="98" t="s">
        <v>10</v>
      </c>
      <c r="H95" s="97"/>
      <c r="I95" s="97"/>
    </row>
    <row r="96" spans="1:9" s="94" customFormat="1" ht="23.25" customHeight="1">
      <c r="A96" s="114"/>
      <c r="B96" s="114"/>
      <c r="C96" s="114"/>
      <c r="D96" s="114"/>
      <c r="E96" s="114"/>
      <c r="F96" s="114"/>
      <c r="G96" s="99" t="s">
        <v>11</v>
      </c>
      <c r="H96" s="97"/>
      <c r="I96" s="97"/>
    </row>
    <row r="97" spans="1:9" s="94" customFormat="1" ht="12.75">
      <c r="A97" s="95"/>
      <c r="B97" s="95"/>
      <c r="C97" s="95"/>
      <c r="D97" s="95"/>
      <c r="E97" s="95"/>
      <c r="F97" s="95"/>
      <c r="G97" s="95" t="s">
        <v>64</v>
      </c>
      <c r="H97" s="97">
        <f>SUM(H98:H100)</f>
        <v>84967.67</v>
      </c>
      <c r="I97" s="97">
        <f>SUM(I98:I100)</f>
        <v>45498.03</v>
      </c>
    </row>
    <row r="98" spans="1:9" s="94" customFormat="1" ht="12.75" customHeight="1">
      <c r="A98" s="95"/>
      <c r="B98" s="95"/>
      <c r="C98" s="95"/>
      <c r="D98" s="95"/>
      <c r="E98" s="95"/>
      <c r="F98" s="95"/>
      <c r="G98" s="98" t="s">
        <v>9</v>
      </c>
      <c r="H98" s="97">
        <v>19882.7</v>
      </c>
      <c r="I98" s="97">
        <v>13962.25</v>
      </c>
    </row>
    <row r="99" spans="1:9" s="94" customFormat="1" ht="13.5" customHeight="1">
      <c r="A99" s="95"/>
      <c r="B99" s="95"/>
      <c r="C99" s="95"/>
      <c r="D99" s="95"/>
      <c r="E99" s="95"/>
      <c r="F99" s="95"/>
      <c r="G99" s="98" t="s">
        <v>10</v>
      </c>
      <c r="H99" s="97"/>
      <c r="I99" s="97"/>
    </row>
    <row r="100" spans="1:9" s="94" customFormat="1" ht="21" customHeight="1">
      <c r="A100" s="95"/>
      <c r="B100" s="95"/>
      <c r="C100" s="95"/>
      <c r="D100" s="95"/>
      <c r="E100" s="95"/>
      <c r="F100" s="95"/>
      <c r="G100" s="99" t="s">
        <v>11</v>
      </c>
      <c r="H100" s="97">
        <v>65084.97</v>
      </c>
      <c r="I100" s="97">
        <v>31535.78</v>
      </c>
    </row>
    <row r="101" spans="1:9" s="94" customFormat="1" ht="20.25" customHeight="1">
      <c r="A101" s="95"/>
      <c r="B101" s="95"/>
      <c r="C101" s="95"/>
      <c r="D101" s="95"/>
      <c r="E101" s="95"/>
      <c r="F101" s="95"/>
      <c r="G101" s="96" t="s">
        <v>63</v>
      </c>
      <c r="H101" s="97"/>
      <c r="I101" s="97"/>
    </row>
    <row r="102" spans="1:9" s="94" customFormat="1" ht="22.5" customHeight="1">
      <c r="A102" s="111" t="s">
        <v>35</v>
      </c>
      <c r="B102" s="112" t="s">
        <v>22</v>
      </c>
      <c r="C102" s="111" t="s">
        <v>180</v>
      </c>
      <c r="D102" s="112" t="s">
        <v>1</v>
      </c>
      <c r="E102" s="111">
        <v>720</v>
      </c>
      <c r="F102" s="111">
        <v>72095</v>
      </c>
      <c r="G102" s="111" t="s">
        <v>8</v>
      </c>
      <c r="H102" s="113">
        <f>SUM(H103,H107)</f>
        <v>93487.73999999999</v>
      </c>
      <c r="I102" s="113">
        <f>SUM(I103,I107)</f>
        <v>27728.47</v>
      </c>
    </row>
    <row r="103" spans="1:9" s="94" customFormat="1" ht="21.75" customHeight="1">
      <c r="A103" s="95"/>
      <c r="B103" s="96" t="s">
        <v>69</v>
      </c>
      <c r="C103" s="95"/>
      <c r="D103" s="96"/>
      <c r="E103" s="95"/>
      <c r="F103" s="95"/>
      <c r="G103" s="95" t="s">
        <v>65</v>
      </c>
      <c r="H103" s="97">
        <f>SUM(H104:H106)</f>
        <v>0</v>
      </c>
      <c r="I103" s="97">
        <f>SUM(I104:I106)</f>
        <v>0</v>
      </c>
    </row>
    <row r="104" spans="1:9" s="94" customFormat="1" ht="12" customHeight="1">
      <c r="A104" s="95"/>
      <c r="B104" s="96" t="s">
        <v>70</v>
      </c>
      <c r="C104" s="95"/>
      <c r="D104" s="96"/>
      <c r="E104" s="95"/>
      <c r="F104" s="95"/>
      <c r="G104" s="98" t="s">
        <v>9</v>
      </c>
      <c r="H104" s="97"/>
      <c r="I104" s="97"/>
    </row>
    <row r="105" spans="1:9" s="94" customFormat="1" ht="21">
      <c r="A105" s="95"/>
      <c r="B105" s="96" t="s">
        <v>71</v>
      </c>
      <c r="C105" s="114"/>
      <c r="D105" s="96"/>
      <c r="E105" s="95"/>
      <c r="F105" s="95"/>
      <c r="G105" s="98" t="s">
        <v>10</v>
      </c>
      <c r="H105" s="97"/>
      <c r="I105" s="97"/>
    </row>
    <row r="106" spans="1:9" s="94" customFormat="1" ht="21" customHeight="1">
      <c r="A106" s="114"/>
      <c r="B106" s="114"/>
      <c r="C106" s="114"/>
      <c r="D106" s="114"/>
      <c r="E106" s="114"/>
      <c r="F106" s="114"/>
      <c r="G106" s="99" t="s">
        <v>11</v>
      </c>
      <c r="H106" s="97"/>
      <c r="I106" s="97"/>
    </row>
    <row r="107" spans="1:9" s="94" customFormat="1" ht="12.75">
      <c r="A107" s="95"/>
      <c r="B107" s="114"/>
      <c r="C107" s="114"/>
      <c r="D107" s="95"/>
      <c r="E107" s="114"/>
      <c r="F107" s="95"/>
      <c r="G107" s="95" t="s">
        <v>64</v>
      </c>
      <c r="H107" s="115">
        <f>SUM(H108:H110)</f>
        <v>93487.73999999999</v>
      </c>
      <c r="I107" s="97">
        <f>SUM(I108:I110)</f>
        <v>27728.47</v>
      </c>
    </row>
    <row r="108" spans="1:9" s="94" customFormat="1" ht="12.75">
      <c r="A108" s="95"/>
      <c r="B108" s="114"/>
      <c r="C108" s="114"/>
      <c r="D108" s="114"/>
      <c r="E108" s="95"/>
      <c r="F108" s="95"/>
      <c r="G108" s="116" t="s">
        <v>9</v>
      </c>
      <c r="H108" s="115">
        <v>15997.46</v>
      </c>
      <c r="I108" s="97">
        <v>6133.75</v>
      </c>
    </row>
    <row r="109" spans="1:9" s="94" customFormat="1" ht="12.75">
      <c r="A109" s="114"/>
      <c r="B109" s="114"/>
      <c r="C109" s="114"/>
      <c r="D109" s="114"/>
      <c r="E109" s="95"/>
      <c r="F109" s="114"/>
      <c r="G109" s="116" t="s">
        <v>10</v>
      </c>
      <c r="H109" s="115"/>
      <c r="I109" s="97"/>
    </row>
    <row r="110" spans="1:9" s="94" customFormat="1" ht="21">
      <c r="A110" s="114"/>
      <c r="B110" s="114"/>
      <c r="C110" s="114"/>
      <c r="D110" s="114"/>
      <c r="E110" s="95"/>
      <c r="F110" s="114"/>
      <c r="G110" s="117" t="s">
        <v>11</v>
      </c>
      <c r="H110" s="115">
        <v>77490.28</v>
      </c>
      <c r="I110" s="97">
        <v>21594.72</v>
      </c>
    </row>
    <row r="111" spans="1:9" s="94" customFormat="1" ht="21">
      <c r="A111" s="114"/>
      <c r="B111" s="114"/>
      <c r="C111" s="114"/>
      <c r="D111" s="114"/>
      <c r="E111" s="95"/>
      <c r="F111" s="114"/>
      <c r="G111" s="118" t="s">
        <v>63</v>
      </c>
      <c r="H111" s="115"/>
      <c r="I111" s="97"/>
    </row>
    <row r="112" spans="1:9" ht="12" customHeight="1">
      <c r="A112" s="79" t="s">
        <v>43</v>
      </c>
      <c r="B112" s="80" t="s">
        <v>17</v>
      </c>
      <c r="C112" s="79" t="s">
        <v>182</v>
      </c>
      <c r="D112" s="80" t="s">
        <v>18</v>
      </c>
      <c r="E112" s="79">
        <v>853</v>
      </c>
      <c r="F112" s="79">
        <v>85395</v>
      </c>
      <c r="G112" s="79" t="s">
        <v>8</v>
      </c>
      <c r="H112" s="81">
        <f>SUM(H113,H117)</f>
        <v>273056</v>
      </c>
      <c r="I112" s="81">
        <f>SUM(I113,I117)</f>
        <v>108035.72</v>
      </c>
    </row>
    <row r="113" spans="1:9" ht="12.75" customHeight="1">
      <c r="A113" s="82"/>
      <c r="B113" s="83" t="s">
        <v>19</v>
      </c>
      <c r="C113" s="82"/>
      <c r="D113" s="83"/>
      <c r="E113" s="82"/>
      <c r="F113" s="82"/>
      <c r="G113" s="82" t="s">
        <v>65</v>
      </c>
      <c r="H113" s="84">
        <f>SUM(H114:H116)</f>
        <v>273056</v>
      </c>
      <c r="I113" s="84">
        <f>SUM(I114:I116)</f>
        <v>108035.72</v>
      </c>
    </row>
    <row r="114" spans="1:9" ht="32.25" customHeight="1">
      <c r="A114" s="82"/>
      <c r="B114" s="83" t="s">
        <v>60</v>
      </c>
      <c r="C114" s="82"/>
      <c r="D114" s="83"/>
      <c r="E114" s="82"/>
      <c r="F114" s="82"/>
      <c r="G114" s="85" t="s">
        <v>9</v>
      </c>
      <c r="H114" s="84">
        <v>28671</v>
      </c>
      <c r="I114" s="84">
        <v>10815</v>
      </c>
    </row>
    <row r="115" spans="1:9" ht="21.75" customHeight="1">
      <c r="A115" s="82"/>
      <c r="B115" s="83" t="s">
        <v>20</v>
      </c>
      <c r="C115" s="82"/>
      <c r="D115" s="83"/>
      <c r="E115" s="82"/>
      <c r="F115" s="82"/>
      <c r="G115" s="85" t="s">
        <v>10</v>
      </c>
      <c r="H115" s="84">
        <v>12287.4</v>
      </c>
      <c r="I115" s="84">
        <v>4635</v>
      </c>
    </row>
    <row r="116" spans="1:9" ht="22.5" customHeight="1">
      <c r="A116" s="82"/>
      <c r="B116" s="89"/>
      <c r="C116" s="82"/>
      <c r="D116" s="82"/>
      <c r="E116" s="82"/>
      <c r="F116" s="82"/>
      <c r="G116" s="86" t="s">
        <v>11</v>
      </c>
      <c r="H116" s="84">
        <v>232097.6</v>
      </c>
      <c r="I116" s="84">
        <v>92585.72</v>
      </c>
    </row>
    <row r="117" spans="1:9" ht="12.75" customHeight="1">
      <c r="A117" s="82"/>
      <c r="B117" s="82"/>
      <c r="C117" s="82"/>
      <c r="D117" s="82"/>
      <c r="E117" s="82"/>
      <c r="F117" s="82"/>
      <c r="G117" s="82" t="s">
        <v>64</v>
      </c>
      <c r="H117" s="84">
        <v>0</v>
      </c>
      <c r="I117" s="84">
        <f>SUM(I118:I120)</f>
        <v>0</v>
      </c>
    </row>
    <row r="118" spans="1:9" ht="12.75">
      <c r="A118" s="82"/>
      <c r="B118" s="82"/>
      <c r="C118" s="82"/>
      <c r="D118" s="82"/>
      <c r="E118" s="82"/>
      <c r="F118" s="82"/>
      <c r="G118" s="85" t="s">
        <v>9</v>
      </c>
      <c r="H118" s="84"/>
      <c r="I118" s="84"/>
    </row>
    <row r="119" spans="1:9" ht="12.75">
      <c r="A119" s="82"/>
      <c r="B119" s="82"/>
      <c r="C119" s="82"/>
      <c r="D119" s="82"/>
      <c r="E119" s="82"/>
      <c r="F119" s="82"/>
      <c r="G119" s="85" t="s">
        <v>10</v>
      </c>
      <c r="H119" s="84">
        <v>0</v>
      </c>
      <c r="I119" s="84"/>
    </row>
    <row r="120" spans="1:9" ht="21">
      <c r="A120" s="82"/>
      <c r="B120" s="82"/>
      <c r="C120" s="82"/>
      <c r="D120" s="82"/>
      <c r="E120" s="82"/>
      <c r="F120" s="82"/>
      <c r="G120" s="86" t="s">
        <v>11</v>
      </c>
      <c r="H120" s="84">
        <v>0</v>
      </c>
      <c r="I120" s="84"/>
    </row>
    <row r="121" spans="1:9" ht="21.75" customHeight="1">
      <c r="A121" s="90"/>
      <c r="B121" s="90"/>
      <c r="C121" s="90"/>
      <c r="D121" s="90"/>
      <c r="E121" s="90"/>
      <c r="F121" s="90"/>
      <c r="G121" s="91" t="s">
        <v>63</v>
      </c>
      <c r="H121" s="92"/>
      <c r="I121" s="93"/>
    </row>
    <row r="122" spans="1:9" s="70" customFormat="1" ht="12.75" customHeight="1" hidden="1">
      <c r="A122" s="111" t="s">
        <v>43</v>
      </c>
      <c r="B122" s="112" t="s">
        <v>17</v>
      </c>
      <c r="C122" s="192" t="s">
        <v>182</v>
      </c>
      <c r="D122" s="112" t="s">
        <v>18</v>
      </c>
      <c r="E122" s="111">
        <v>853</v>
      </c>
      <c r="F122" s="111">
        <v>85395</v>
      </c>
      <c r="G122" s="111" t="s">
        <v>8</v>
      </c>
      <c r="H122" s="113">
        <f>SUM(H123)</f>
        <v>0</v>
      </c>
      <c r="I122" s="113">
        <f>SUM(I123)</f>
        <v>0</v>
      </c>
    </row>
    <row r="123" spans="1:9" s="70" customFormat="1" ht="11.25" customHeight="1" hidden="1">
      <c r="A123" s="95"/>
      <c r="B123" s="96" t="s">
        <v>19</v>
      </c>
      <c r="C123" s="95"/>
      <c r="D123" s="96"/>
      <c r="E123" s="95"/>
      <c r="F123" s="95"/>
      <c r="G123" s="95" t="s">
        <v>65</v>
      </c>
      <c r="H123" s="97">
        <f>SUM(H124:H126)</f>
        <v>0</v>
      </c>
      <c r="I123" s="97">
        <f>SUM(I124:I126)</f>
        <v>0</v>
      </c>
    </row>
    <row r="124" spans="1:9" s="70" customFormat="1" ht="12.75" customHeight="1" hidden="1">
      <c r="A124" s="95"/>
      <c r="B124" s="266" t="s">
        <v>181</v>
      </c>
      <c r="C124" s="95"/>
      <c r="D124" s="96"/>
      <c r="E124" s="95"/>
      <c r="F124" s="95"/>
      <c r="G124" s="98" t="s">
        <v>9</v>
      </c>
      <c r="H124" s="97"/>
      <c r="I124" s="97"/>
    </row>
    <row r="125" spans="1:9" s="70" customFormat="1" ht="12.75" customHeight="1" hidden="1">
      <c r="A125" s="95"/>
      <c r="B125" s="267"/>
      <c r="C125" s="95"/>
      <c r="D125" s="96"/>
      <c r="E125" s="95"/>
      <c r="F125" s="95"/>
      <c r="G125" s="98" t="s">
        <v>10</v>
      </c>
      <c r="H125" s="97"/>
      <c r="I125" s="97"/>
    </row>
    <row r="126" spans="1:9" s="70" customFormat="1" ht="19.5" customHeight="1" hidden="1">
      <c r="A126" s="95"/>
      <c r="B126" s="267"/>
      <c r="C126" s="95"/>
      <c r="D126" s="95"/>
      <c r="E126" s="95"/>
      <c r="F126" s="95"/>
      <c r="G126" s="99" t="s">
        <v>11</v>
      </c>
      <c r="H126" s="97"/>
      <c r="I126" s="97"/>
    </row>
    <row r="127" spans="1:9" ht="11.25" customHeight="1" hidden="1">
      <c r="A127" s="82"/>
      <c r="B127" s="268" t="s">
        <v>20</v>
      </c>
      <c r="C127" s="82"/>
      <c r="D127" s="82"/>
      <c r="E127" s="82"/>
      <c r="F127" s="82"/>
      <c r="G127" s="82" t="s">
        <v>64</v>
      </c>
      <c r="H127" s="84">
        <v>0</v>
      </c>
      <c r="I127" s="84">
        <f>SUM(I128:I130)</f>
        <v>0</v>
      </c>
    </row>
    <row r="128" spans="1:9" ht="12.75" hidden="1">
      <c r="A128" s="82"/>
      <c r="B128" s="268"/>
      <c r="C128" s="82"/>
      <c r="D128" s="82"/>
      <c r="E128" s="82"/>
      <c r="F128" s="82"/>
      <c r="G128" s="85" t="s">
        <v>9</v>
      </c>
      <c r="H128" s="84"/>
      <c r="I128" s="84"/>
    </row>
    <row r="129" spans="1:9" ht="12.75" hidden="1">
      <c r="A129" s="82"/>
      <c r="B129" s="82"/>
      <c r="C129" s="82"/>
      <c r="D129" s="82"/>
      <c r="E129" s="82"/>
      <c r="F129" s="82"/>
      <c r="G129" s="85" t="s">
        <v>10</v>
      </c>
      <c r="H129" s="84"/>
      <c r="I129" s="84"/>
    </row>
    <row r="130" spans="1:9" ht="21" hidden="1">
      <c r="A130" s="82"/>
      <c r="B130" s="82"/>
      <c r="C130" s="82"/>
      <c r="D130" s="82"/>
      <c r="E130" s="82"/>
      <c r="F130" s="82"/>
      <c r="G130" s="86" t="s">
        <v>11</v>
      </c>
      <c r="H130" s="84"/>
      <c r="I130" s="84"/>
    </row>
    <row r="131" spans="1:9" ht="21" customHeight="1" hidden="1">
      <c r="A131" s="119"/>
      <c r="B131" s="119"/>
      <c r="C131" s="119"/>
      <c r="D131" s="119"/>
      <c r="E131" s="119"/>
      <c r="F131" s="119"/>
      <c r="G131" s="120" t="s">
        <v>63</v>
      </c>
      <c r="H131" s="93"/>
      <c r="I131" s="93"/>
    </row>
    <row r="132" spans="1:9" s="70" customFormat="1" ht="12.75" customHeight="1" hidden="1">
      <c r="A132" s="95" t="s">
        <v>43</v>
      </c>
      <c r="B132" s="96" t="s">
        <v>17</v>
      </c>
      <c r="C132" s="95" t="s">
        <v>115</v>
      </c>
      <c r="D132" s="96" t="s">
        <v>1</v>
      </c>
      <c r="E132" s="95">
        <v>853</v>
      </c>
      <c r="F132" s="95">
        <v>85395</v>
      </c>
      <c r="G132" s="95" t="s">
        <v>8</v>
      </c>
      <c r="H132" s="97">
        <f>SUM(H133)</f>
        <v>0</v>
      </c>
      <c r="I132" s="97">
        <f>SUM(I133)</f>
        <v>0</v>
      </c>
    </row>
    <row r="133" spans="1:9" s="70" customFormat="1" ht="11.25" customHeight="1" hidden="1">
      <c r="A133" s="95"/>
      <c r="B133" s="96" t="s">
        <v>114</v>
      </c>
      <c r="C133" s="95"/>
      <c r="D133" s="96"/>
      <c r="E133" s="95"/>
      <c r="F133" s="95"/>
      <c r="G133" s="95" t="s">
        <v>65</v>
      </c>
      <c r="H133" s="97">
        <f>SUM(H134:H136)</f>
        <v>0</v>
      </c>
      <c r="I133" s="97">
        <f>SUM(I134:I136)</f>
        <v>0</v>
      </c>
    </row>
    <row r="134" spans="1:9" s="70" customFormat="1" ht="12.75" customHeight="1" hidden="1">
      <c r="A134" s="95"/>
      <c r="B134" s="266" t="s">
        <v>131</v>
      </c>
      <c r="C134" s="95"/>
      <c r="D134" s="96"/>
      <c r="E134" s="95"/>
      <c r="F134" s="95"/>
      <c r="G134" s="98" t="s">
        <v>9</v>
      </c>
      <c r="H134" s="97"/>
      <c r="I134" s="97"/>
    </row>
    <row r="135" spans="1:9" s="70" customFormat="1" ht="12.75" customHeight="1" hidden="1">
      <c r="A135" s="95"/>
      <c r="B135" s="267"/>
      <c r="C135" s="95"/>
      <c r="D135" s="96"/>
      <c r="E135" s="95"/>
      <c r="F135" s="95"/>
      <c r="G135" s="98" t="s">
        <v>10</v>
      </c>
      <c r="H135" s="97">
        <v>0</v>
      </c>
      <c r="I135" s="97">
        <v>0</v>
      </c>
    </row>
    <row r="136" spans="1:9" s="70" customFormat="1" ht="19.5" customHeight="1" hidden="1">
      <c r="A136" s="95"/>
      <c r="B136" s="267"/>
      <c r="C136" s="95"/>
      <c r="D136" s="95"/>
      <c r="E136" s="95"/>
      <c r="F136" s="95"/>
      <c r="G136" s="99" t="s">
        <v>11</v>
      </c>
      <c r="H136" s="97">
        <v>0</v>
      </c>
      <c r="I136" s="97">
        <v>0</v>
      </c>
    </row>
    <row r="137" spans="1:9" ht="11.25" customHeight="1" hidden="1">
      <c r="A137" s="82"/>
      <c r="B137" s="96" t="s">
        <v>116</v>
      </c>
      <c r="C137" s="82"/>
      <c r="D137" s="82"/>
      <c r="E137" s="82"/>
      <c r="F137" s="82"/>
      <c r="G137" s="82" t="s">
        <v>64</v>
      </c>
      <c r="H137" s="84">
        <v>0</v>
      </c>
      <c r="I137" s="84">
        <f>SUM(I138:I140)</f>
        <v>0</v>
      </c>
    </row>
    <row r="138" spans="1:9" ht="12.75" hidden="1">
      <c r="A138" s="82"/>
      <c r="B138" s="82"/>
      <c r="C138" s="82"/>
      <c r="D138" s="82"/>
      <c r="E138" s="82"/>
      <c r="F138" s="82"/>
      <c r="G138" s="85" t="s">
        <v>9</v>
      </c>
      <c r="H138" s="84"/>
      <c r="I138" s="84"/>
    </row>
    <row r="139" spans="1:9" ht="12.75" hidden="1">
      <c r="A139" s="82"/>
      <c r="B139" s="82"/>
      <c r="C139" s="82"/>
      <c r="D139" s="82"/>
      <c r="E139" s="82"/>
      <c r="F139" s="82"/>
      <c r="G139" s="85" t="s">
        <v>10</v>
      </c>
      <c r="H139" s="84"/>
      <c r="I139" s="84"/>
    </row>
    <row r="140" spans="1:9" ht="21" hidden="1">
      <c r="A140" s="82"/>
      <c r="B140" s="82"/>
      <c r="C140" s="82"/>
      <c r="D140" s="82"/>
      <c r="E140" s="82"/>
      <c r="F140" s="82"/>
      <c r="G140" s="86" t="s">
        <v>11</v>
      </c>
      <c r="H140" s="84"/>
      <c r="I140" s="84"/>
    </row>
    <row r="141" spans="1:9" ht="21" customHeight="1" hidden="1">
      <c r="A141" s="119"/>
      <c r="B141" s="119"/>
      <c r="C141" s="119"/>
      <c r="D141" s="119"/>
      <c r="E141" s="119"/>
      <c r="F141" s="119"/>
      <c r="G141" s="120" t="s">
        <v>63</v>
      </c>
      <c r="H141" s="93"/>
      <c r="I141" s="93"/>
    </row>
    <row r="142" spans="1:9" s="70" customFormat="1" ht="13.5" customHeight="1" hidden="1">
      <c r="A142" s="95" t="s">
        <v>132</v>
      </c>
      <c r="B142" s="96" t="s">
        <v>17</v>
      </c>
      <c r="C142" s="95" t="s">
        <v>117</v>
      </c>
      <c r="D142" s="96" t="s">
        <v>1</v>
      </c>
      <c r="E142" s="95">
        <v>853</v>
      </c>
      <c r="F142" s="95">
        <v>85395</v>
      </c>
      <c r="G142" s="95" t="s">
        <v>8</v>
      </c>
      <c r="H142" s="97">
        <f>SUM(H143)</f>
        <v>0</v>
      </c>
      <c r="I142" s="97">
        <f>SUM(I143)</f>
        <v>0</v>
      </c>
    </row>
    <row r="143" spans="1:9" s="70" customFormat="1" ht="14.25" customHeight="1" hidden="1">
      <c r="A143" s="95"/>
      <c r="B143" s="96" t="s">
        <v>133</v>
      </c>
      <c r="C143" s="95"/>
      <c r="D143" s="96"/>
      <c r="E143" s="95"/>
      <c r="F143" s="95"/>
      <c r="G143" s="95" t="s">
        <v>65</v>
      </c>
      <c r="H143" s="97">
        <f>SUM(H144:H146)</f>
        <v>0</v>
      </c>
      <c r="I143" s="97">
        <f>SUM(I144:I146)</f>
        <v>0</v>
      </c>
    </row>
    <row r="144" spans="1:9" s="70" customFormat="1" ht="12.75" customHeight="1" hidden="1">
      <c r="A144" s="95"/>
      <c r="B144" s="266" t="s">
        <v>134</v>
      </c>
      <c r="C144" s="95"/>
      <c r="D144" s="96"/>
      <c r="E144" s="95"/>
      <c r="F144" s="95"/>
      <c r="G144" s="98" t="s">
        <v>9</v>
      </c>
      <c r="H144" s="97"/>
      <c r="I144" s="97"/>
    </row>
    <row r="145" spans="1:9" s="70" customFormat="1" ht="12.75" customHeight="1" hidden="1">
      <c r="A145" s="95"/>
      <c r="B145" s="267"/>
      <c r="C145" s="95"/>
      <c r="D145" s="96"/>
      <c r="E145" s="95"/>
      <c r="F145" s="95"/>
      <c r="G145" s="98" t="s">
        <v>10</v>
      </c>
      <c r="H145" s="97">
        <v>0</v>
      </c>
      <c r="I145" s="97">
        <v>0</v>
      </c>
    </row>
    <row r="146" spans="1:9" s="70" customFormat="1" ht="19.5" customHeight="1" hidden="1">
      <c r="A146" s="95"/>
      <c r="B146" s="267"/>
      <c r="C146" s="95"/>
      <c r="D146" s="95"/>
      <c r="E146" s="95"/>
      <c r="F146" s="95"/>
      <c r="G146" s="99" t="s">
        <v>11</v>
      </c>
      <c r="H146" s="97">
        <v>0</v>
      </c>
      <c r="I146" s="97">
        <v>0</v>
      </c>
    </row>
    <row r="147" spans="1:9" ht="19.5" customHeight="1" hidden="1">
      <c r="A147" s="82"/>
      <c r="B147" s="96" t="s">
        <v>135</v>
      </c>
      <c r="C147" s="82"/>
      <c r="D147" s="82"/>
      <c r="E147" s="82"/>
      <c r="F147" s="82"/>
      <c r="G147" s="82" t="s">
        <v>64</v>
      </c>
      <c r="H147" s="84">
        <v>0</v>
      </c>
      <c r="I147" s="84">
        <f>SUM(I148:I150)</f>
        <v>0</v>
      </c>
    </row>
    <row r="148" spans="1:9" ht="12.75" hidden="1">
      <c r="A148" s="82"/>
      <c r="B148" s="96" t="s">
        <v>118</v>
      </c>
      <c r="C148" s="82"/>
      <c r="D148" s="82"/>
      <c r="E148" s="82"/>
      <c r="F148" s="82"/>
      <c r="G148" s="85" t="s">
        <v>9</v>
      </c>
      <c r="H148" s="84"/>
      <c r="I148" s="84"/>
    </row>
    <row r="149" spans="1:9" ht="12.75" hidden="1">
      <c r="A149" s="82"/>
      <c r="B149" s="82"/>
      <c r="C149" s="82"/>
      <c r="D149" s="82"/>
      <c r="E149" s="82"/>
      <c r="F149" s="82"/>
      <c r="G149" s="85" t="s">
        <v>10</v>
      </c>
      <c r="H149" s="84"/>
      <c r="I149" s="84"/>
    </row>
    <row r="150" spans="1:9" ht="21" hidden="1">
      <c r="A150" s="82"/>
      <c r="B150" s="82"/>
      <c r="C150" s="82"/>
      <c r="D150" s="82"/>
      <c r="E150" s="82"/>
      <c r="F150" s="82"/>
      <c r="G150" s="86" t="s">
        <v>11</v>
      </c>
      <c r="H150" s="84"/>
      <c r="I150" s="84"/>
    </row>
    <row r="151" spans="1:9" ht="20.25" customHeight="1" hidden="1">
      <c r="A151" s="82"/>
      <c r="B151" s="82"/>
      <c r="C151" s="82"/>
      <c r="D151" s="82"/>
      <c r="E151" s="82"/>
      <c r="F151" s="82"/>
      <c r="G151" s="83" t="s">
        <v>63</v>
      </c>
      <c r="H151" s="84"/>
      <c r="I151" s="84"/>
    </row>
    <row r="152" spans="1:9" s="31" customFormat="1" ht="12" customHeight="1">
      <c r="A152" s="100"/>
      <c r="B152" s="103" t="s">
        <v>66</v>
      </c>
      <c r="C152" s="103"/>
      <c r="D152" s="103"/>
      <c r="E152" s="103"/>
      <c r="F152" s="103"/>
      <c r="G152" s="103"/>
      <c r="H152" s="104">
        <f aca="true" t="shared" si="0" ref="H152:I161">SUM(H10,H20,H30,H40,H50,H61,H72,H82,H92,H102,H112,H122,H132,H142)</f>
        <v>1700370.41</v>
      </c>
      <c r="I152" s="104">
        <f t="shared" si="0"/>
        <v>1300613.22</v>
      </c>
    </row>
    <row r="153" spans="1:9" ht="11.25" customHeight="1">
      <c r="A153" s="101"/>
      <c r="B153" s="105" t="s">
        <v>65</v>
      </c>
      <c r="C153" s="105"/>
      <c r="D153" s="105"/>
      <c r="E153" s="105"/>
      <c r="F153" s="105"/>
      <c r="G153" s="105"/>
      <c r="H153" s="104">
        <f t="shared" si="0"/>
        <v>273056</v>
      </c>
      <c r="I153" s="104">
        <f t="shared" si="0"/>
        <v>108035.72</v>
      </c>
    </row>
    <row r="154" spans="1:9" ht="12.75">
      <c r="A154" s="101"/>
      <c r="B154" s="106" t="s">
        <v>9</v>
      </c>
      <c r="C154" s="105"/>
      <c r="D154" s="105"/>
      <c r="E154" s="105"/>
      <c r="F154" s="105"/>
      <c r="G154" s="105"/>
      <c r="H154" s="104">
        <f t="shared" si="0"/>
        <v>28671</v>
      </c>
      <c r="I154" s="104">
        <f t="shared" si="0"/>
        <v>10815</v>
      </c>
    </row>
    <row r="155" spans="1:9" ht="12.75">
      <c r="A155" s="101"/>
      <c r="B155" s="106" t="s">
        <v>10</v>
      </c>
      <c r="C155" s="105"/>
      <c r="D155" s="105"/>
      <c r="E155" s="105"/>
      <c r="F155" s="105"/>
      <c r="G155" s="105"/>
      <c r="H155" s="104">
        <f t="shared" si="0"/>
        <v>12287.4</v>
      </c>
      <c r="I155" s="104">
        <f t="shared" si="0"/>
        <v>4635</v>
      </c>
    </row>
    <row r="156" spans="1:9" ht="12.75">
      <c r="A156" s="101"/>
      <c r="B156" s="107" t="s">
        <v>11</v>
      </c>
      <c r="C156" s="105"/>
      <c r="D156" s="105"/>
      <c r="E156" s="105"/>
      <c r="F156" s="105"/>
      <c r="G156" s="108"/>
      <c r="H156" s="104">
        <f t="shared" si="0"/>
        <v>232097.6</v>
      </c>
      <c r="I156" s="104">
        <f t="shared" si="0"/>
        <v>92585.72</v>
      </c>
    </row>
    <row r="157" spans="1:9" ht="12.75">
      <c r="A157" s="101"/>
      <c r="B157" s="105" t="s">
        <v>64</v>
      </c>
      <c r="C157" s="105"/>
      <c r="D157" s="105"/>
      <c r="E157" s="105"/>
      <c r="F157" s="105"/>
      <c r="G157" s="105"/>
      <c r="H157" s="104">
        <f t="shared" si="0"/>
        <v>1427314.41</v>
      </c>
      <c r="I157" s="104">
        <f t="shared" si="0"/>
        <v>1192577.5</v>
      </c>
    </row>
    <row r="158" spans="1:9" ht="12.75">
      <c r="A158" s="101"/>
      <c r="B158" s="106" t="s">
        <v>9</v>
      </c>
      <c r="C158" s="105"/>
      <c r="D158" s="105"/>
      <c r="E158" s="105"/>
      <c r="F158" s="105"/>
      <c r="G158" s="105"/>
      <c r="H158" s="104">
        <f t="shared" si="0"/>
        <v>723705.1599999999</v>
      </c>
      <c r="I158" s="104">
        <f t="shared" si="0"/>
        <v>591033</v>
      </c>
    </row>
    <row r="159" spans="1:9" ht="12.75">
      <c r="A159" s="101"/>
      <c r="B159" s="106" t="s">
        <v>10</v>
      </c>
      <c r="C159" s="105"/>
      <c r="D159" s="105"/>
      <c r="E159" s="105"/>
      <c r="F159" s="105"/>
      <c r="G159" s="105"/>
      <c r="H159" s="104">
        <f t="shared" si="0"/>
        <v>0</v>
      </c>
      <c r="I159" s="104">
        <f t="shared" si="0"/>
        <v>0</v>
      </c>
    </row>
    <row r="160" spans="1:9" ht="12.75">
      <c r="A160" s="101"/>
      <c r="B160" s="107" t="s">
        <v>11</v>
      </c>
      <c r="C160" s="105"/>
      <c r="D160" s="105"/>
      <c r="E160" s="105"/>
      <c r="F160" s="105"/>
      <c r="G160" s="105"/>
      <c r="H160" s="104">
        <f t="shared" si="0"/>
        <v>703609.25</v>
      </c>
      <c r="I160" s="104">
        <f t="shared" si="0"/>
        <v>601544.5</v>
      </c>
    </row>
    <row r="161" spans="1:9" ht="21" customHeight="1">
      <c r="A161" s="102"/>
      <c r="B161" s="109" t="s">
        <v>63</v>
      </c>
      <c r="C161" s="110"/>
      <c r="D161" s="110"/>
      <c r="E161" s="110"/>
      <c r="F161" s="110"/>
      <c r="G161" s="110"/>
      <c r="H161" s="199">
        <f t="shared" si="0"/>
        <v>474244</v>
      </c>
      <c r="I161" s="199">
        <f t="shared" si="0"/>
        <v>474244</v>
      </c>
    </row>
  </sheetData>
  <sheetProtection/>
  <mergeCells count="21">
    <mergeCell ref="B85:B91"/>
    <mergeCell ref="G7:H7"/>
    <mergeCell ref="B144:B146"/>
    <mergeCell ref="B13:B19"/>
    <mergeCell ref="B54:B60"/>
    <mergeCell ref="B65:B71"/>
    <mergeCell ref="B75:B81"/>
    <mergeCell ref="B127:B128"/>
    <mergeCell ref="B134:B136"/>
    <mergeCell ref="B124:B126"/>
    <mergeCell ref="B33:B39"/>
    <mergeCell ref="B43:B49"/>
    <mergeCell ref="F7:F8"/>
    <mergeCell ref="B23:B29"/>
    <mergeCell ref="A5:I5"/>
    <mergeCell ref="A7:A8"/>
    <mergeCell ref="B7:B8"/>
    <mergeCell ref="C7:C8"/>
    <mergeCell ref="D7:D8"/>
    <mergeCell ref="I7:I8"/>
    <mergeCell ref="E7:E8"/>
  </mergeCells>
  <printOptions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  <rowBreaks count="2" manualBreakCount="2">
    <brk id="91" max="8" man="1"/>
    <brk id="11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23">
      <selection activeCell="A42" sqref="A42:IV42"/>
    </sheetView>
  </sheetViews>
  <sheetFormatPr defaultColWidth="9.00390625" defaultRowHeight="12.75"/>
  <cols>
    <col min="1" max="1" width="5.625" style="19" customWidth="1"/>
    <col min="2" max="2" width="4.875" style="19" bestFit="1" customWidth="1"/>
    <col min="3" max="3" width="6.125" style="19" bestFit="1" customWidth="1"/>
    <col min="4" max="4" width="21.375" style="19" customWidth="1"/>
    <col min="5" max="5" width="10.625" style="55" customWidth="1"/>
    <col min="6" max="6" width="11.25390625" style="55" customWidth="1"/>
    <col min="7" max="7" width="10.125" style="55" customWidth="1"/>
    <col min="8" max="8" width="9.875" style="55" customWidth="1"/>
    <col min="9" max="9" width="12.625" style="55" customWidth="1"/>
    <col min="10" max="10" width="2.875" style="19" customWidth="1"/>
    <col min="11" max="11" width="11.00390625" style="55" customWidth="1"/>
    <col min="12" max="12" width="12.875" style="55" customWidth="1"/>
    <col min="13" max="13" width="15.25390625" style="19" customWidth="1"/>
    <col min="14" max="16384" width="9.125" style="19" customWidth="1"/>
  </cols>
  <sheetData>
    <row r="1" spans="11:13" ht="15.75" customHeight="1">
      <c r="K1" s="291" t="s">
        <v>216</v>
      </c>
      <c r="L1" s="291"/>
      <c r="M1" s="291"/>
    </row>
    <row r="2" spans="11:13" ht="11.25" customHeight="1">
      <c r="K2" s="291"/>
      <c r="L2" s="291"/>
      <c r="M2" s="291"/>
    </row>
    <row r="3" spans="11:13" ht="11.25" customHeight="1">
      <c r="K3" s="291"/>
      <c r="L3" s="291"/>
      <c r="M3" s="291"/>
    </row>
    <row r="4" spans="11:13" ht="11.25" customHeight="1">
      <c r="K4" s="291"/>
      <c r="L4" s="291"/>
      <c r="M4" s="291"/>
    </row>
    <row r="5" spans="1:13" ht="11.25">
      <c r="A5" s="269" t="s">
        <v>173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</row>
    <row r="6" spans="1:13" ht="7.5" customHeight="1">
      <c r="A6" s="18"/>
      <c r="B6" s="18"/>
      <c r="C6" s="18"/>
      <c r="D6" s="18"/>
      <c r="E6" s="53"/>
      <c r="F6" s="53"/>
      <c r="G6" s="53"/>
      <c r="H6" s="53"/>
      <c r="I6" s="53"/>
      <c r="J6" s="18"/>
      <c r="K6" s="53"/>
      <c r="L6" s="53"/>
      <c r="M6" s="2" t="s">
        <v>45</v>
      </c>
    </row>
    <row r="7" spans="1:13" s="65" customFormat="1" ht="12" customHeight="1">
      <c r="A7" s="273" t="s">
        <v>48</v>
      </c>
      <c r="B7" s="273" t="s">
        <v>36</v>
      </c>
      <c r="C7" s="273" t="s">
        <v>44</v>
      </c>
      <c r="D7" s="274" t="s">
        <v>62</v>
      </c>
      <c r="E7" s="276" t="s">
        <v>49</v>
      </c>
      <c r="F7" s="308" t="s">
        <v>52</v>
      </c>
      <c r="G7" s="309"/>
      <c r="H7" s="309"/>
      <c r="I7" s="309"/>
      <c r="J7" s="309"/>
      <c r="K7" s="309"/>
      <c r="L7" s="310"/>
      <c r="M7" s="274" t="s">
        <v>50</v>
      </c>
    </row>
    <row r="8" spans="1:13" s="65" customFormat="1" ht="10.5" customHeight="1">
      <c r="A8" s="273"/>
      <c r="B8" s="273"/>
      <c r="C8" s="273"/>
      <c r="D8" s="274"/>
      <c r="E8" s="276"/>
      <c r="F8" s="275" t="s">
        <v>199</v>
      </c>
      <c r="G8" s="274" t="s">
        <v>42</v>
      </c>
      <c r="H8" s="274"/>
      <c r="I8" s="274"/>
      <c r="J8" s="274"/>
      <c r="K8" s="274"/>
      <c r="L8" s="274"/>
      <c r="M8" s="274"/>
    </row>
    <row r="9" spans="1:13" s="65" customFormat="1" ht="13.5" customHeight="1">
      <c r="A9" s="273"/>
      <c r="B9" s="273"/>
      <c r="C9" s="273"/>
      <c r="D9" s="274"/>
      <c r="E9" s="276"/>
      <c r="F9" s="275"/>
      <c r="G9" s="276" t="s">
        <v>56</v>
      </c>
      <c r="H9" s="276" t="s">
        <v>53</v>
      </c>
      <c r="I9" s="243" t="s">
        <v>38</v>
      </c>
      <c r="J9" s="297" t="s">
        <v>57</v>
      </c>
      <c r="K9" s="298"/>
      <c r="L9" s="276" t="s">
        <v>54</v>
      </c>
      <c r="M9" s="274"/>
    </row>
    <row r="10" spans="1:13" s="65" customFormat="1" ht="9.75" customHeight="1">
      <c r="A10" s="273"/>
      <c r="B10" s="273"/>
      <c r="C10" s="273"/>
      <c r="D10" s="274"/>
      <c r="E10" s="276"/>
      <c r="F10" s="275"/>
      <c r="G10" s="276"/>
      <c r="H10" s="276"/>
      <c r="I10" s="277" t="s">
        <v>84</v>
      </c>
      <c r="J10" s="299"/>
      <c r="K10" s="300"/>
      <c r="L10" s="276"/>
      <c r="M10" s="274"/>
    </row>
    <row r="11" spans="1:13" s="20" customFormat="1" ht="42" customHeight="1">
      <c r="A11" s="273"/>
      <c r="B11" s="273"/>
      <c r="C11" s="273"/>
      <c r="D11" s="274"/>
      <c r="E11" s="276"/>
      <c r="F11" s="275"/>
      <c r="G11" s="276"/>
      <c r="H11" s="276"/>
      <c r="I11" s="278"/>
      <c r="J11" s="301"/>
      <c r="K11" s="302"/>
      <c r="L11" s="276"/>
      <c r="M11" s="274"/>
    </row>
    <row r="12" spans="1:13" ht="9" customHeight="1">
      <c r="A12" s="21">
        <v>1</v>
      </c>
      <c r="B12" s="21">
        <v>2</v>
      </c>
      <c r="C12" s="21">
        <v>3</v>
      </c>
      <c r="D12" s="21">
        <v>4</v>
      </c>
      <c r="E12" s="56">
        <v>5</v>
      </c>
      <c r="F12" s="56">
        <v>6</v>
      </c>
      <c r="G12" s="56">
        <v>7</v>
      </c>
      <c r="H12" s="56">
        <v>8</v>
      </c>
      <c r="I12" s="57">
        <v>9</v>
      </c>
      <c r="J12" s="295">
        <v>10</v>
      </c>
      <c r="K12" s="296"/>
      <c r="L12" s="56">
        <v>11</v>
      </c>
      <c r="M12" s="56">
        <v>12</v>
      </c>
    </row>
    <row r="13" spans="1:13" ht="12" customHeight="1">
      <c r="A13" s="314" t="s">
        <v>79</v>
      </c>
      <c r="B13" s="315"/>
      <c r="C13" s="315"/>
      <c r="D13" s="316"/>
      <c r="E13" s="56"/>
      <c r="F13" s="56"/>
      <c r="G13" s="56"/>
      <c r="H13" s="56"/>
      <c r="I13" s="57"/>
      <c r="J13" s="57"/>
      <c r="K13" s="56"/>
      <c r="L13" s="56"/>
      <c r="M13" s="64"/>
    </row>
    <row r="14" spans="1:13" s="49" customFormat="1" ht="28.5" customHeight="1">
      <c r="A14" s="317">
        <v>1</v>
      </c>
      <c r="B14" s="320">
        <v>10</v>
      </c>
      <c r="C14" s="282">
        <v>1010</v>
      </c>
      <c r="D14" s="285" t="s">
        <v>123</v>
      </c>
      <c r="E14" s="292">
        <v>1108859</v>
      </c>
      <c r="F14" s="292">
        <v>979351</v>
      </c>
      <c r="G14" s="292">
        <v>505107</v>
      </c>
      <c r="H14" s="292">
        <v>0</v>
      </c>
      <c r="I14" s="292">
        <v>0</v>
      </c>
      <c r="J14" s="202" t="s">
        <v>31</v>
      </c>
      <c r="K14" s="311">
        <v>0</v>
      </c>
      <c r="L14" s="305">
        <v>474244</v>
      </c>
      <c r="M14" s="303" t="s">
        <v>1</v>
      </c>
    </row>
    <row r="15" spans="1:13" s="49" customFormat="1" ht="27" customHeight="1">
      <c r="A15" s="318"/>
      <c r="B15" s="321"/>
      <c r="C15" s="283"/>
      <c r="D15" s="286"/>
      <c r="E15" s="293"/>
      <c r="F15" s="293"/>
      <c r="G15" s="293"/>
      <c r="H15" s="293"/>
      <c r="I15" s="293"/>
      <c r="J15" s="202" t="s">
        <v>32</v>
      </c>
      <c r="K15" s="312"/>
      <c r="L15" s="306"/>
      <c r="M15" s="304"/>
    </row>
    <row r="16" spans="1:13" s="49" customFormat="1" ht="30.75" customHeight="1">
      <c r="A16" s="318"/>
      <c r="B16" s="321"/>
      <c r="C16" s="283"/>
      <c r="D16" s="286"/>
      <c r="E16" s="293"/>
      <c r="F16" s="293"/>
      <c r="G16" s="293"/>
      <c r="H16" s="293"/>
      <c r="I16" s="293"/>
      <c r="J16" s="203" t="s">
        <v>33</v>
      </c>
      <c r="K16" s="312"/>
      <c r="L16" s="306"/>
      <c r="M16" s="304"/>
    </row>
    <row r="17" spans="1:13" s="49" customFormat="1" ht="32.25" customHeight="1">
      <c r="A17" s="319"/>
      <c r="B17" s="321"/>
      <c r="C17" s="284"/>
      <c r="D17" s="287"/>
      <c r="E17" s="294"/>
      <c r="F17" s="294"/>
      <c r="G17" s="294"/>
      <c r="H17" s="294"/>
      <c r="I17" s="294"/>
      <c r="J17" s="202" t="s">
        <v>34</v>
      </c>
      <c r="K17" s="313"/>
      <c r="L17" s="307"/>
      <c r="M17" s="304"/>
    </row>
    <row r="18" spans="1:13" s="77" customFormat="1" ht="107.25" customHeight="1">
      <c r="A18" s="71">
        <v>2</v>
      </c>
      <c r="B18" s="72">
        <v>600</v>
      </c>
      <c r="C18" s="72">
        <v>60014</v>
      </c>
      <c r="D18" s="201" t="s">
        <v>207</v>
      </c>
      <c r="E18" s="74">
        <v>650000</v>
      </c>
      <c r="F18" s="74">
        <v>650000</v>
      </c>
      <c r="G18" s="74">
        <v>180000</v>
      </c>
      <c r="H18" s="74">
        <v>470000</v>
      </c>
      <c r="I18" s="74">
        <v>0</v>
      </c>
      <c r="J18" s="75" t="s">
        <v>51</v>
      </c>
      <c r="K18" s="74">
        <v>0</v>
      </c>
      <c r="L18" s="74">
        <v>0</v>
      </c>
      <c r="M18" s="76" t="s">
        <v>1</v>
      </c>
    </row>
    <row r="19" spans="1:13" s="77" customFormat="1" ht="43.5" customHeight="1">
      <c r="A19" s="71">
        <v>3</v>
      </c>
      <c r="B19" s="72">
        <v>600</v>
      </c>
      <c r="C19" s="72">
        <v>60016</v>
      </c>
      <c r="D19" s="73" t="s">
        <v>151</v>
      </c>
      <c r="E19" s="74">
        <v>940000</v>
      </c>
      <c r="F19" s="74">
        <v>140000</v>
      </c>
      <c r="G19" s="74">
        <v>140000</v>
      </c>
      <c r="H19" s="74">
        <v>0</v>
      </c>
      <c r="I19" s="74">
        <v>0</v>
      </c>
      <c r="J19" s="75" t="s">
        <v>51</v>
      </c>
      <c r="K19" s="74">
        <v>0</v>
      </c>
      <c r="L19" s="74">
        <v>0</v>
      </c>
      <c r="M19" s="76" t="s">
        <v>1</v>
      </c>
    </row>
    <row r="20" spans="1:13" s="77" customFormat="1" ht="73.5" customHeight="1">
      <c r="A20" s="71">
        <v>4</v>
      </c>
      <c r="B20" s="72">
        <v>600</v>
      </c>
      <c r="C20" s="72">
        <v>60016</v>
      </c>
      <c r="D20" s="200" t="s">
        <v>193</v>
      </c>
      <c r="E20" s="74">
        <v>1100000</v>
      </c>
      <c r="F20" s="74">
        <v>20000</v>
      </c>
      <c r="G20" s="74">
        <v>20000</v>
      </c>
      <c r="H20" s="74">
        <v>0</v>
      </c>
      <c r="I20" s="74">
        <v>0</v>
      </c>
      <c r="J20" s="75" t="s">
        <v>51</v>
      </c>
      <c r="K20" s="74">
        <v>0</v>
      </c>
      <c r="L20" s="74">
        <v>0</v>
      </c>
      <c r="M20" s="76" t="s">
        <v>1</v>
      </c>
    </row>
    <row r="21" spans="1:13" s="77" customFormat="1" ht="74.25" customHeight="1">
      <c r="A21" s="71">
        <v>5</v>
      </c>
      <c r="B21" s="72">
        <v>600</v>
      </c>
      <c r="C21" s="72">
        <v>60016</v>
      </c>
      <c r="D21" s="73" t="s">
        <v>192</v>
      </c>
      <c r="E21" s="74">
        <v>800000</v>
      </c>
      <c r="F21" s="74">
        <v>20000</v>
      </c>
      <c r="G21" s="74">
        <v>20000</v>
      </c>
      <c r="H21" s="74">
        <v>0</v>
      </c>
      <c r="I21" s="74">
        <v>0</v>
      </c>
      <c r="J21" s="75" t="s">
        <v>51</v>
      </c>
      <c r="K21" s="74">
        <v>0</v>
      </c>
      <c r="L21" s="74">
        <v>0</v>
      </c>
      <c r="M21" s="76" t="s">
        <v>1</v>
      </c>
    </row>
    <row r="22" spans="1:13" s="142" customFormat="1" ht="48.75" customHeight="1">
      <c r="A22" s="71">
        <v>6</v>
      </c>
      <c r="B22" s="62">
        <v>600</v>
      </c>
      <c r="C22" s="63">
        <v>60095</v>
      </c>
      <c r="D22" s="73" t="s">
        <v>196</v>
      </c>
      <c r="E22" s="74">
        <v>66500</v>
      </c>
      <c r="F22" s="74">
        <v>50000</v>
      </c>
      <c r="G22" s="74">
        <v>50000</v>
      </c>
      <c r="H22" s="74">
        <v>0</v>
      </c>
      <c r="I22" s="74">
        <v>0</v>
      </c>
      <c r="J22" s="75" t="s">
        <v>51</v>
      </c>
      <c r="K22" s="204">
        <v>0</v>
      </c>
      <c r="L22" s="74">
        <v>0</v>
      </c>
      <c r="M22" s="76" t="s">
        <v>1</v>
      </c>
    </row>
    <row r="23" spans="1:13" s="77" customFormat="1" ht="65.25" customHeight="1">
      <c r="A23" s="71">
        <v>7</v>
      </c>
      <c r="B23" s="72">
        <v>720</v>
      </c>
      <c r="C23" s="72">
        <v>72095</v>
      </c>
      <c r="D23" s="73" t="s">
        <v>73</v>
      </c>
      <c r="E23" s="74">
        <v>84967.67</v>
      </c>
      <c r="F23" s="74">
        <v>45498.03</v>
      </c>
      <c r="G23" s="74">
        <v>13962.25</v>
      </c>
      <c r="H23" s="74">
        <v>0</v>
      </c>
      <c r="I23" s="74">
        <v>0</v>
      </c>
      <c r="J23" s="75" t="s">
        <v>51</v>
      </c>
      <c r="K23" s="74">
        <v>0</v>
      </c>
      <c r="L23" s="74">
        <v>31535.78</v>
      </c>
      <c r="M23" s="76" t="s">
        <v>1</v>
      </c>
    </row>
    <row r="24" spans="1:13" s="77" customFormat="1" ht="48" customHeight="1">
      <c r="A24" s="71">
        <v>8</v>
      </c>
      <c r="B24" s="72">
        <v>720</v>
      </c>
      <c r="C24" s="72">
        <v>72095</v>
      </c>
      <c r="D24" s="73" t="s">
        <v>74</v>
      </c>
      <c r="E24" s="74">
        <v>93487.74</v>
      </c>
      <c r="F24" s="74">
        <v>27728.47</v>
      </c>
      <c r="G24" s="74">
        <v>6133.75</v>
      </c>
      <c r="H24" s="74">
        <v>0</v>
      </c>
      <c r="I24" s="74">
        <v>0</v>
      </c>
      <c r="J24" s="75" t="s">
        <v>51</v>
      </c>
      <c r="K24" s="74">
        <v>0</v>
      </c>
      <c r="L24" s="74">
        <v>21594.72</v>
      </c>
      <c r="M24" s="76" t="s">
        <v>1</v>
      </c>
    </row>
    <row r="25" spans="1:13" s="77" customFormat="1" ht="90.75" customHeight="1">
      <c r="A25" s="71">
        <v>9</v>
      </c>
      <c r="B25" s="72">
        <v>900</v>
      </c>
      <c r="C25" s="72">
        <v>90001</v>
      </c>
      <c r="D25" s="73" t="s">
        <v>208</v>
      </c>
      <c r="E25" s="74">
        <v>2890000</v>
      </c>
      <c r="F25" s="74">
        <v>480000</v>
      </c>
      <c r="G25" s="74">
        <v>0</v>
      </c>
      <c r="H25" s="74">
        <v>480000</v>
      </c>
      <c r="I25" s="74">
        <v>0</v>
      </c>
      <c r="J25" s="75" t="s">
        <v>51</v>
      </c>
      <c r="K25" s="74">
        <v>0</v>
      </c>
      <c r="L25" s="74">
        <v>0</v>
      </c>
      <c r="M25" s="76" t="s">
        <v>1</v>
      </c>
    </row>
    <row r="26" spans="1:13" s="77" customFormat="1" ht="78" customHeight="1">
      <c r="A26" s="71">
        <v>10</v>
      </c>
      <c r="B26" s="72">
        <v>900</v>
      </c>
      <c r="C26" s="72">
        <v>90015</v>
      </c>
      <c r="D26" s="201" t="s">
        <v>194</v>
      </c>
      <c r="E26" s="74">
        <v>138539</v>
      </c>
      <c r="F26" s="74">
        <v>40000</v>
      </c>
      <c r="G26" s="74">
        <v>40000</v>
      </c>
      <c r="H26" s="74">
        <v>0</v>
      </c>
      <c r="I26" s="74">
        <v>0</v>
      </c>
      <c r="J26" s="75" t="s">
        <v>51</v>
      </c>
      <c r="K26" s="74">
        <v>0</v>
      </c>
      <c r="L26" s="74">
        <v>0</v>
      </c>
      <c r="M26" s="76" t="s">
        <v>1</v>
      </c>
    </row>
    <row r="27" spans="1:13" s="49" customFormat="1" ht="17.25" customHeight="1">
      <c r="A27" s="279" t="s">
        <v>139</v>
      </c>
      <c r="B27" s="280"/>
      <c r="C27" s="280"/>
      <c r="D27" s="281"/>
      <c r="E27" s="54">
        <f>SUM(E14:E26)</f>
        <v>7872353.41</v>
      </c>
      <c r="F27" s="54">
        <f>SUM(F14:F26)</f>
        <v>2452577.5</v>
      </c>
      <c r="G27" s="54">
        <f>SUM(G14:G26)</f>
        <v>975203</v>
      </c>
      <c r="H27" s="54">
        <f>SUM(H14:H26)</f>
        <v>950000</v>
      </c>
      <c r="I27" s="54">
        <f>SUM(I14:I26)</f>
        <v>0</v>
      </c>
      <c r="J27" s="58"/>
      <c r="K27" s="54">
        <f>SUM(K14:K26)</f>
        <v>0</v>
      </c>
      <c r="L27" s="54">
        <f>SUM(L14:L26)</f>
        <v>527374.5</v>
      </c>
      <c r="M27" s="23" t="s">
        <v>47</v>
      </c>
    </row>
    <row r="28" spans="1:13" ht="11.25" customHeight="1">
      <c r="A28" s="288" t="s">
        <v>137</v>
      </c>
      <c r="B28" s="289"/>
      <c r="C28" s="289"/>
      <c r="D28" s="290"/>
      <c r="E28" s="54"/>
      <c r="F28" s="56"/>
      <c r="G28" s="56"/>
      <c r="H28" s="56"/>
      <c r="I28" s="57"/>
      <c r="J28" s="57"/>
      <c r="K28" s="61"/>
      <c r="L28" s="56"/>
      <c r="M28" s="64"/>
    </row>
    <row r="29" spans="1:13" s="49" customFormat="1" ht="42" customHeight="1">
      <c r="A29" s="23">
        <v>1</v>
      </c>
      <c r="B29" s="51">
        <v>600</v>
      </c>
      <c r="C29" s="52">
        <v>60016</v>
      </c>
      <c r="D29" s="50" t="s">
        <v>138</v>
      </c>
      <c r="E29" s="54">
        <v>120000</v>
      </c>
      <c r="F29" s="54">
        <v>60000</v>
      </c>
      <c r="G29" s="54">
        <v>60000</v>
      </c>
      <c r="H29" s="54">
        <v>0</v>
      </c>
      <c r="I29" s="54">
        <v>0</v>
      </c>
      <c r="J29" s="47" t="s">
        <v>51</v>
      </c>
      <c r="K29" s="54">
        <v>0</v>
      </c>
      <c r="L29" s="54">
        <v>0</v>
      </c>
      <c r="M29" s="60" t="s">
        <v>1</v>
      </c>
    </row>
    <row r="30" spans="1:13" s="49" customFormat="1" ht="37.5" customHeight="1">
      <c r="A30" s="23">
        <v>2</v>
      </c>
      <c r="B30" s="48">
        <v>710</v>
      </c>
      <c r="C30" s="48">
        <v>71004</v>
      </c>
      <c r="D30" s="50" t="s">
        <v>204</v>
      </c>
      <c r="E30" s="54">
        <v>300000</v>
      </c>
      <c r="F30" s="54">
        <v>20000</v>
      </c>
      <c r="G30" s="54">
        <v>20000</v>
      </c>
      <c r="H30" s="54">
        <v>0</v>
      </c>
      <c r="I30" s="54">
        <v>0</v>
      </c>
      <c r="J30" s="47" t="s">
        <v>51</v>
      </c>
      <c r="K30" s="54">
        <v>0</v>
      </c>
      <c r="L30" s="54">
        <v>0</v>
      </c>
      <c r="M30" s="60" t="s">
        <v>1</v>
      </c>
    </row>
    <row r="31" spans="1:13" s="49" customFormat="1" ht="51.75" customHeight="1">
      <c r="A31" s="129">
        <v>3</v>
      </c>
      <c r="B31" s="133">
        <v>710</v>
      </c>
      <c r="C31" s="133">
        <v>71004</v>
      </c>
      <c r="D31" s="136" t="s">
        <v>206</v>
      </c>
      <c r="E31" s="128">
        <v>70000</v>
      </c>
      <c r="F31" s="128">
        <v>25000</v>
      </c>
      <c r="G31" s="128">
        <v>25000</v>
      </c>
      <c r="H31" s="128">
        <v>0</v>
      </c>
      <c r="I31" s="128">
        <v>0</v>
      </c>
      <c r="J31" s="47" t="s">
        <v>51</v>
      </c>
      <c r="K31" s="128">
        <v>0</v>
      </c>
      <c r="L31" s="128">
        <v>0</v>
      </c>
      <c r="M31" s="60" t="s">
        <v>1</v>
      </c>
    </row>
    <row r="32" spans="1:13" s="49" customFormat="1" ht="44.25" customHeight="1">
      <c r="A32" s="23">
        <v>4</v>
      </c>
      <c r="B32" s="48">
        <v>801</v>
      </c>
      <c r="C32" s="48">
        <v>80113</v>
      </c>
      <c r="D32" s="50" t="s">
        <v>197</v>
      </c>
      <c r="E32" s="54">
        <v>330000</v>
      </c>
      <c r="F32" s="54">
        <v>110000</v>
      </c>
      <c r="G32" s="54">
        <v>110000</v>
      </c>
      <c r="H32" s="54">
        <v>0</v>
      </c>
      <c r="I32" s="54">
        <v>0</v>
      </c>
      <c r="J32" s="47" t="s">
        <v>51</v>
      </c>
      <c r="K32" s="54">
        <v>0</v>
      </c>
      <c r="L32" s="54">
        <v>0</v>
      </c>
      <c r="M32" s="60" t="s">
        <v>1</v>
      </c>
    </row>
    <row r="33" spans="1:13" s="49" customFormat="1" ht="51.75" customHeight="1">
      <c r="A33" s="23">
        <v>5</v>
      </c>
      <c r="B33" s="48">
        <v>853</v>
      </c>
      <c r="C33" s="48">
        <v>85395</v>
      </c>
      <c r="D33" s="50" t="s">
        <v>203</v>
      </c>
      <c r="E33" s="54">
        <v>273056</v>
      </c>
      <c r="F33" s="54">
        <v>108035.72</v>
      </c>
      <c r="G33" s="54">
        <v>10815</v>
      </c>
      <c r="H33" s="54">
        <v>0</v>
      </c>
      <c r="I33" s="54">
        <v>0</v>
      </c>
      <c r="J33" s="47" t="s">
        <v>51</v>
      </c>
      <c r="K33" s="209">
        <v>4635</v>
      </c>
      <c r="L33" s="54">
        <v>92585.72</v>
      </c>
      <c r="M33" s="60" t="s">
        <v>18</v>
      </c>
    </row>
    <row r="34" spans="1:13" s="49" customFormat="1" ht="105">
      <c r="A34" s="129">
        <v>6</v>
      </c>
      <c r="B34" s="135">
        <v>900</v>
      </c>
      <c r="C34" s="130">
        <v>90002</v>
      </c>
      <c r="D34" s="134" t="s">
        <v>140</v>
      </c>
      <c r="E34" s="128">
        <v>1038490</v>
      </c>
      <c r="F34" s="128">
        <v>278000</v>
      </c>
      <c r="G34" s="128">
        <v>278000</v>
      </c>
      <c r="H34" s="54">
        <v>0</v>
      </c>
      <c r="I34" s="54">
        <v>0</v>
      </c>
      <c r="J34" s="47" t="s">
        <v>51</v>
      </c>
      <c r="K34" s="54">
        <v>0</v>
      </c>
      <c r="L34" s="54">
        <v>0</v>
      </c>
      <c r="M34" s="60" t="s">
        <v>1</v>
      </c>
    </row>
    <row r="35" spans="1:13" s="49" customFormat="1" ht="40.5" customHeight="1">
      <c r="A35" s="23">
        <v>7</v>
      </c>
      <c r="B35" s="51">
        <v>900</v>
      </c>
      <c r="C35" s="52">
        <v>90015</v>
      </c>
      <c r="D35" s="50" t="s">
        <v>80</v>
      </c>
      <c r="E35" s="54">
        <v>92000</v>
      </c>
      <c r="F35" s="54">
        <v>30000</v>
      </c>
      <c r="G35" s="54">
        <v>30000</v>
      </c>
      <c r="H35" s="54">
        <v>0</v>
      </c>
      <c r="I35" s="54">
        <v>0</v>
      </c>
      <c r="J35" s="47" t="s">
        <v>51</v>
      </c>
      <c r="K35" s="54">
        <v>0</v>
      </c>
      <c r="L35" s="54">
        <v>0</v>
      </c>
      <c r="M35" s="60" t="s">
        <v>1</v>
      </c>
    </row>
    <row r="36" spans="1:13" s="49" customFormat="1" ht="40.5" customHeight="1">
      <c r="A36" s="23">
        <v>8</v>
      </c>
      <c r="B36" s="48">
        <v>900</v>
      </c>
      <c r="C36" s="48">
        <v>90015</v>
      </c>
      <c r="D36" s="50" t="s">
        <v>90</v>
      </c>
      <c r="E36" s="54">
        <v>460000</v>
      </c>
      <c r="F36" s="54">
        <v>200000</v>
      </c>
      <c r="G36" s="54">
        <v>200000</v>
      </c>
      <c r="H36" s="54">
        <v>0</v>
      </c>
      <c r="I36" s="54">
        <v>0</v>
      </c>
      <c r="J36" s="47" t="s">
        <v>51</v>
      </c>
      <c r="K36" s="54">
        <v>0</v>
      </c>
      <c r="L36" s="54">
        <v>0</v>
      </c>
      <c r="M36" s="60" t="s">
        <v>1</v>
      </c>
    </row>
    <row r="37" spans="1:13" s="49" customFormat="1" ht="63.75" customHeight="1">
      <c r="A37" s="23">
        <v>9</v>
      </c>
      <c r="B37" s="51">
        <v>900</v>
      </c>
      <c r="C37" s="52">
        <v>90095</v>
      </c>
      <c r="D37" s="50" t="s">
        <v>156</v>
      </c>
      <c r="E37" s="54">
        <v>360000</v>
      </c>
      <c r="F37" s="54">
        <v>50000</v>
      </c>
      <c r="G37" s="54">
        <v>50000</v>
      </c>
      <c r="H37" s="54">
        <v>0</v>
      </c>
      <c r="I37" s="54">
        <v>0</v>
      </c>
      <c r="J37" s="47" t="s">
        <v>51</v>
      </c>
      <c r="K37" s="54">
        <v>0</v>
      </c>
      <c r="L37" s="54">
        <v>0</v>
      </c>
      <c r="M37" s="60" t="s">
        <v>1</v>
      </c>
    </row>
    <row r="38" spans="1:13" s="49" customFormat="1" ht="94.5" customHeight="1">
      <c r="A38" s="23">
        <v>10</v>
      </c>
      <c r="B38" s="51">
        <v>921</v>
      </c>
      <c r="C38" s="52">
        <v>92105</v>
      </c>
      <c r="D38" s="50" t="s">
        <v>76</v>
      </c>
      <c r="E38" s="54">
        <v>350000</v>
      </c>
      <c r="F38" s="54">
        <v>35000</v>
      </c>
      <c r="G38" s="54">
        <v>35000</v>
      </c>
      <c r="H38" s="54">
        <v>0</v>
      </c>
      <c r="I38" s="54">
        <v>0</v>
      </c>
      <c r="J38" s="47" t="s">
        <v>51</v>
      </c>
      <c r="K38" s="54">
        <v>0</v>
      </c>
      <c r="L38" s="54">
        <v>0</v>
      </c>
      <c r="M38" s="60" t="s">
        <v>1</v>
      </c>
    </row>
    <row r="39" spans="1:13" s="49" customFormat="1" ht="48" customHeight="1">
      <c r="A39" s="23">
        <v>11</v>
      </c>
      <c r="B39" s="51">
        <v>926</v>
      </c>
      <c r="C39" s="52">
        <v>92601</v>
      </c>
      <c r="D39" s="50" t="s">
        <v>75</v>
      </c>
      <c r="E39" s="54">
        <v>720000</v>
      </c>
      <c r="F39" s="54">
        <v>76356</v>
      </c>
      <c r="G39" s="54">
        <v>76356</v>
      </c>
      <c r="H39" s="54">
        <v>0</v>
      </c>
      <c r="I39" s="54">
        <v>0</v>
      </c>
      <c r="J39" s="47" t="s">
        <v>51</v>
      </c>
      <c r="K39" s="54">
        <v>0</v>
      </c>
      <c r="L39" s="54">
        <v>0</v>
      </c>
      <c r="M39" s="60" t="s">
        <v>1</v>
      </c>
    </row>
    <row r="40" spans="1:13" s="49" customFormat="1" ht="94.5" customHeight="1" hidden="1">
      <c r="A40" s="23"/>
      <c r="B40" s="51"/>
      <c r="C40" s="52"/>
      <c r="D40" s="50"/>
      <c r="E40" s="54"/>
      <c r="F40" s="54"/>
      <c r="G40" s="54"/>
      <c r="H40" s="54"/>
      <c r="I40" s="54"/>
      <c r="J40" s="47"/>
      <c r="K40" s="54"/>
      <c r="L40" s="54"/>
      <c r="M40" s="60"/>
    </row>
    <row r="41" spans="1:13" s="49" customFormat="1" ht="15.75" customHeight="1">
      <c r="A41" s="270" t="s">
        <v>78</v>
      </c>
      <c r="B41" s="270"/>
      <c r="C41" s="270"/>
      <c r="D41" s="270"/>
      <c r="E41" s="54">
        <f>SUM(E29:E40)</f>
        <v>4113546</v>
      </c>
      <c r="F41" s="54">
        <f>SUM(F29:F40)</f>
        <v>992391.72</v>
      </c>
      <c r="G41" s="54">
        <f>SUM(G29:G40)</f>
        <v>895171</v>
      </c>
      <c r="H41" s="54">
        <f>SUM(H29:H40)</f>
        <v>0</v>
      </c>
      <c r="I41" s="54">
        <f>SUM(I29:I40)</f>
        <v>0</v>
      </c>
      <c r="J41" s="58"/>
      <c r="K41" s="54">
        <f>SUM(K29:K40)</f>
        <v>4635</v>
      </c>
      <c r="L41" s="54">
        <f>SUM(L29:L40)</f>
        <v>92585.72</v>
      </c>
      <c r="M41" s="23" t="s">
        <v>47</v>
      </c>
    </row>
    <row r="42" spans="1:13" s="49" customFormat="1" ht="14.25" customHeight="1">
      <c r="A42" s="270" t="s">
        <v>81</v>
      </c>
      <c r="B42" s="270"/>
      <c r="C42" s="270"/>
      <c r="D42" s="270"/>
      <c r="E42" s="54">
        <f>SUM(E27,E41)</f>
        <v>11985899.41</v>
      </c>
      <c r="F42" s="54">
        <f>SUM(F27,F41)</f>
        <v>3444969.2199999997</v>
      </c>
      <c r="G42" s="54">
        <f>SUM(G27,G41)</f>
        <v>1870374</v>
      </c>
      <c r="H42" s="54">
        <f>SUM(H27,H41)</f>
        <v>950000</v>
      </c>
      <c r="I42" s="54">
        <f>SUM(I27,I41)</f>
        <v>0</v>
      </c>
      <c r="J42" s="58"/>
      <c r="K42" s="54">
        <f>SUM(K27,K41)</f>
        <v>4635</v>
      </c>
      <c r="L42" s="54">
        <f>SUM(L27,L41)</f>
        <v>619960.22</v>
      </c>
      <c r="M42" s="23" t="s">
        <v>47</v>
      </c>
    </row>
    <row r="43" spans="1:10" ht="11.25">
      <c r="A43" s="19" t="s">
        <v>12</v>
      </c>
      <c r="J43" s="19" t="s">
        <v>2</v>
      </c>
    </row>
    <row r="44" ht="11.25">
      <c r="A44" s="19" t="s">
        <v>13</v>
      </c>
    </row>
    <row r="45" ht="11.25">
      <c r="A45" s="19" t="s">
        <v>14</v>
      </c>
    </row>
    <row r="46" ht="11.25">
      <c r="A46" s="19" t="s">
        <v>15</v>
      </c>
    </row>
    <row r="47" ht="11.25">
      <c r="A47" s="19" t="s">
        <v>16</v>
      </c>
    </row>
  </sheetData>
  <sheetProtection/>
  <mergeCells count="34">
    <mergeCell ref="I14:I17"/>
    <mergeCell ref="A5:M5"/>
    <mergeCell ref="A13:D13"/>
    <mergeCell ref="A14:A17"/>
    <mergeCell ref="B14:B17"/>
    <mergeCell ref="E14:E17"/>
    <mergeCell ref="C7:C11"/>
    <mergeCell ref="D7:D11"/>
    <mergeCell ref="E7:E11"/>
    <mergeCell ref="A7:A11"/>
    <mergeCell ref="K1:M4"/>
    <mergeCell ref="H14:H17"/>
    <mergeCell ref="F14:F17"/>
    <mergeCell ref="J12:K12"/>
    <mergeCell ref="J9:K11"/>
    <mergeCell ref="M14:M17"/>
    <mergeCell ref="L14:L17"/>
    <mergeCell ref="G14:G17"/>
    <mergeCell ref="F7:L7"/>
    <mergeCell ref="K14:K17"/>
    <mergeCell ref="A42:D42"/>
    <mergeCell ref="A41:D41"/>
    <mergeCell ref="A27:D27"/>
    <mergeCell ref="C14:C17"/>
    <mergeCell ref="D14:D17"/>
    <mergeCell ref="A28:D28"/>
    <mergeCell ref="B7:B11"/>
    <mergeCell ref="M7:M11"/>
    <mergeCell ref="F8:F11"/>
    <mergeCell ref="H9:H11"/>
    <mergeCell ref="G8:L8"/>
    <mergeCell ref="L9:L11"/>
    <mergeCell ref="I10:I11"/>
    <mergeCell ref="G9:G11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90" r:id="rId1"/>
  <headerFooter alignWithMargins="0">
    <oddHeader>&amp;R&amp;9
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8">
      <selection activeCell="J2" sqref="J2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37" customWidth="1"/>
    <col min="9" max="9" width="12.75390625" style="37" customWidth="1"/>
    <col min="10" max="10" width="3.125" style="1" customWidth="1"/>
    <col min="11" max="11" width="13.125" style="1" customWidth="1"/>
    <col min="12" max="12" width="14.375" style="1" customWidth="1"/>
    <col min="13" max="13" width="16.75390625" style="1" customWidth="1"/>
    <col min="14" max="16384" width="9.125" style="1" customWidth="1"/>
  </cols>
  <sheetData>
    <row r="1" spans="12:13" ht="15.75" customHeight="1">
      <c r="L1" s="272" t="s">
        <v>217</v>
      </c>
      <c r="M1" s="272"/>
    </row>
    <row r="2" spans="12:13" ht="21" customHeight="1">
      <c r="L2" s="272"/>
      <c r="M2" s="272"/>
    </row>
    <row r="3" spans="12:13" ht="17.25" customHeight="1">
      <c r="L3" s="272"/>
      <c r="M3" s="272"/>
    </row>
    <row r="4" spans="1:13" ht="18">
      <c r="A4" s="271" t="s">
        <v>171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</row>
    <row r="5" spans="1:13" ht="10.5" customHeight="1">
      <c r="A5" s="3"/>
      <c r="B5" s="3"/>
      <c r="C5" s="3"/>
      <c r="D5" s="3"/>
      <c r="E5" s="3"/>
      <c r="F5" s="3"/>
      <c r="G5" s="3"/>
      <c r="H5" s="35"/>
      <c r="I5" s="35"/>
      <c r="J5" s="3"/>
      <c r="K5" s="3"/>
      <c r="L5" s="3"/>
      <c r="M5" s="2" t="s">
        <v>45</v>
      </c>
    </row>
    <row r="6" spans="1:13" s="67" customFormat="1" ht="19.5" customHeight="1">
      <c r="A6" s="334" t="s">
        <v>48</v>
      </c>
      <c r="B6" s="334" t="s">
        <v>36</v>
      </c>
      <c r="C6" s="334" t="s">
        <v>44</v>
      </c>
      <c r="D6" s="322" t="s">
        <v>59</v>
      </c>
      <c r="E6" s="322" t="s">
        <v>49</v>
      </c>
      <c r="F6" s="322" t="s">
        <v>52</v>
      </c>
      <c r="G6" s="322"/>
      <c r="H6" s="322"/>
      <c r="I6" s="322"/>
      <c r="J6" s="322"/>
      <c r="K6" s="322"/>
      <c r="L6" s="322"/>
      <c r="M6" s="322" t="s">
        <v>50</v>
      </c>
    </row>
    <row r="7" spans="1:13" s="67" customFormat="1" ht="19.5" customHeight="1">
      <c r="A7" s="334"/>
      <c r="B7" s="334"/>
      <c r="C7" s="334"/>
      <c r="D7" s="322"/>
      <c r="E7" s="322"/>
      <c r="F7" s="322" t="s">
        <v>202</v>
      </c>
      <c r="G7" s="322" t="s">
        <v>42</v>
      </c>
      <c r="H7" s="322"/>
      <c r="I7" s="322"/>
      <c r="J7" s="322"/>
      <c r="K7" s="322"/>
      <c r="L7" s="322"/>
      <c r="M7" s="322"/>
    </row>
    <row r="8" spans="1:13" s="67" customFormat="1" ht="22.5" customHeight="1">
      <c r="A8" s="334"/>
      <c r="B8" s="334"/>
      <c r="C8" s="334"/>
      <c r="D8" s="322"/>
      <c r="E8" s="322"/>
      <c r="F8" s="322"/>
      <c r="G8" s="322" t="s">
        <v>56</v>
      </c>
      <c r="H8" s="331" t="s">
        <v>53</v>
      </c>
      <c r="I8" s="68" t="s">
        <v>38</v>
      </c>
      <c r="J8" s="323" t="s">
        <v>58</v>
      </c>
      <c r="K8" s="324"/>
      <c r="L8" s="322" t="s">
        <v>54</v>
      </c>
      <c r="M8" s="322"/>
    </row>
    <row r="9" spans="1:13" s="67" customFormat="1" ht="19.5" customHeight="1">
      <c r="A9" s="334"/>
      <c r="B9" s="334"/>
      <c r="C9" s="334"/>
      <c r="D9" s="322"/>
      <c r="E9" s="322"/>
      <c r="F9" s="322"/>
      <c r="G9" s="322"/>
      <c r="H9" s="331"/>
      <c r="I9" s="329" t="s">
        <v>61</v>
      </c>
      <c r="J9" s="325"/>
      <c r="K9" s="326"/>
      <c r="L9" s="322"/>
      <c r="M9" s="322"/>
    </row>
    <row r="10" spans="1:13" s="67" customFormat="1" ht="73.5" customHeight="1">
      <c r="A10" s="334"/>
      <c r="B10" s="334"/>
      <c r="C10" s="334"/>
      <c r="D10" s="322"/>
      <c r="E10" s="322"/>
      <c r="F10" s="322"/>
      <c r="G10" s="322"/>
      <c r="H10" s="331"/>
      <c r="I10" s="330"/>
      <c r="J10" s="327"/>
      <c r="K10" s="328"/>
      <c r="L10" s="322"/>
      <c r="M10" s="322"/>
    </row>
    <row r="11" spans="1:13" ht="12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5</v>
      </c>
      <c r="G11" s="4">
        <v>6</v>
      </c>
      <c r="H11" s="36">
        <v>7</v>
      </c>
      <c r="I11" s="40">
        <v>8</v>
      </c>
      <c r="J11" s="332">
        <v>9</v>
      </c>
      <c r="K11" s="333"/>
      <c r="L11" s="4">
        <v>10</v>
      </c>
      <c r="M11" s="4">
        <v>11</v>
      </c>
    </row>
    <row r="12" spans="1:13" ht="77.25" customHeight="1">
      <c r="A12" s="7">
        <v>1</v>
      </c>
      <c r="B12" s="5">
        <v>600</v>
      </c>
      <c r="C12" s="5">
        <v>60017</v>
      </c>
      <c r="D12" s="193" t="s">
        <v>209</v>
      </c>
      <c r="E12" s="17"/>
      <c r="F12" s="123">
        <v>40000</v>
      </c>
      <c r="G12" s="123">
        <v>40000</v>
      </c>
      <c r="H12" s="17"/>
      <c r="I12" s="27"/>
      <c r="J12" s="9" t="s">
        <v>51</v>
      </c>
      <c r="K12" s="34"/>
      <c r="L12" s="123">
        <v>0</v>
      </c>
      <c r="M12" s="5" t="s">
        <v>1</v>
      </c>
    </row>
    <row r="13" spans="1:13" ht="54" customHeight="1">
      <c r="A13" s="7">
        <v>2</v>
      </c>
      <c r="B13" s="5">
        <v>801</v>
      </c>
      <c r="C13" s="5">
        <v>80101</v>
      </c>
      <c r="D13" s="152" t="s">
        <v>210</v>
      </c>
      <c r="E13" s="17"/>
      <c r="F13" s="123">
        <v>4000</v>
      </c>
      <c r="G13" s="123">
        <v>4000</v>
      </c>
      <c r="H13" s="17"/>
      <c r="I13" s="27"/>
      <c r="J13" s="9" t="s">
        <v>51</v>
      </c>
      <c r="K13" s="34"/>
      <c r="L13" s="123">
        <v>0</v>
      </c>
      <c r="M13" s="5" t="s">
        <v>1</v>
      </c>
    </row>
    <row r="14" spans="1:13" ht="46.5" customHeight="1">
      <c r="A14" s="7">
        <v>3</v>
      </c>
      <c r="B14" s="121">
        <v>801</v>
      </c>
      <c r="C14" s="122">
        <v>80101</v>
      </c>
      <c r="D14" s="137" t="s">
        <v>195</v>
      </c>
      <c r="E14" s="17"/>
      <c r="F14" s="123">
        <v>50000</v>
      </c>
      <c r="G14" s="123">
        <v>50000</v>
      </c>
      <c r="H14" s="17"/>
      <c r="I14" s="27"/>
      <c r="J14" s="9" t="s">
        <v>51</v>
      </c>
      <c r="K14" s="34"/>
      <c r="L14" s="123">
        <v>0</v>
      </c>
      <c r="M14" s="5" t="s">
        <v>1</v>
      </c>
    </row>
    <row r="15" spans="1:13" ht="29.25" customHeight="1">
      <c r="A15" s="7">
        <v>4</v>
      </c>
      <c r="B15" s="121">
        <v>900</v>
      </c>
      <c r="C15" s="122">
        <v>90095</v>
      </c>
      <c r="D15" s="137" t="s">
        <v>205</v>
      </c>
      <c r="E15" s="17"/>
      <c r="F15" s="123">
        <v>15000</v>
      </c>
      <c r="G15" s="123">
        <v>15000</v>
      </c>
      <c r="H15" s="17"/>
      <c r="I15" s="27"/>
      <c r="J15" s="9" t="s">
        <v>51</v>
      </c>
      <c r="K15" s="34"/>
      <c r="L15" s="123">
        <v>0</v>
      </c>
      <c r="M15" s="5" t="s">
        <v>1</v>
      </c>
    </row>
    <row r="16" spans="1:13" ht="89.25" customHeight="1">
      <c r="A16" s="7">
        <v>5</v>
      </c>
      <c r="B16" s="121">
        <v>921</v>
      </c>
      <c r="C16" s="122">
        <v>92109</v>
      </c>
      <c r="D16" s="141" t="s">
        <v>211</v>
      </c>
      <c r="E16" s="17"/>
      <c r="F16" s="123">
        <v>140000</v>
      </c>
      <c r="G16" s="123">
        <v>65830</v>
      </c>
      <c r="H16" s="17"/>
      <c r="I16" s="27"/>
      <c r="J16" s="9" t="s">
        <v>51</v>
      </c>
      <c r="K16" s="34"/>
      <c r="L16" s="123">
        <v>74170</v>
      </c>
      <c r="M16" s="5" t="s">
        <v>1</v>
      </c>
    </row>
    <row r="17" spans="1:13" ht="45.75" customHeight="1">
      <c r="A17" s="7">
        <v>6</v>
      </c>
      <c r="B17" s="5">
        <v>921</v>
      </c>
      <c r="C17" s="5">
        <v>92195</v>
      </c>
      <c r="D17" s="125" t="s">
        <v>179</v>
      </c>
      <c r="E17" s="17"/>
      <c r="F17" s="123">
        <v>8000</v>
      </c>
      <c r="G17" s="123">
        <v>8000</v>
      </c>
      <c r="H17" s="17"/>
      <c r="I17" s="27"/>
      <c r="J17" s="9" t="s">
        <v>51</v>
      </c>
      <c r="K17" s="34"/>
      <c r="L17" s="123">
        <v>0</v>
      </c>
      <c r="M17" s="5" t="s">
        <v>1</v>
      </c>
    </row>
    <row r="18" spans="1:13" s="8" customFormat="1" ht="92.25" customHeight="1">
      <c r="A18" s="28">
        <v>7</v>
      </c>
      <c r="B18" s="183">
        <v>926</v>
      </c>
      <c r="C18" s="183">
        <v>92695</v>
      </c>
      <c r="D18" s="190" t="s">
        <v>212</v>
      </c>
      <c r="E18" s="28"/>
      <c r="F18" s="171">
        <v>12500</v>
      </c>
      <c r="G18" s="161">
        <v>12500</v>
      </c>
      <c r="H18" s="46"/>
      <c r="I18" s="46"/>
      <c r="J18" s="9" t="s">
        <v>51</v>
      </c>
      <c r="K18" s="38"/>
      <c r="L18" s="123">
        <v>0</v>
      </c>
      <c r="M18" s="5" t="s">
        <v>1</v>
      </c>
    </row>
    <row r="19" spans="1:13" ht="77.25" customHeight="1">
      <c r="A19" s="7">
        <v>8</v>
      </c>
      <c r="B19" s="121">
        <v>926</v>
      </c>
      <c r="C19" s="122">
        <v>92695</v>
      </c>
      <c r="D19" s="137" t="s">
        <v>213</v>
      </c>
      <c r="E19" s="17"/>
      <c r="F19" s="123">
        <v>16000</v>
      </c>
      <c r="G19" s="123">
        <v>16000</v>
      </c>
      <c r="H19" s="17"/>
      <c r="I19" s="27"/>
      <c r="J19" s="9" t="s">
        <v>51</v>
      </c>
      <c r="K19" s="34"/>
      <c r="L19" s="123">
        <v>0</v>
      </c>
      <c r="M19" s="5" t="s">
        <v>1</v>
      </c>
    </row>
    <row r="20" spans="1:13" ht="103.5" customHeight="1">
      <c r="A20" s="7">
        <v>9</v>
      </c>
      <c r="B20" s="121">
        <v>926</v>
      </c>
      <c r="C20" s="122">
        <v>92695</v>
      </c>
      <c r="D20" s="138" t="s">
        <v>214</v>
      </c>
      <c r="E20" s="17"/>
      <c r="F20" s="123">
        <v>10810</v>
      </c>
      <c r="G20" s="123">
        <v>10810</v>
      </c>
      <c r="H20" s="17"/>
      <c r="I20" s="27"/>
      <c r="J20" s="9" t="s">
        <v>51</v>
      </c>
      <c r="K20" s="34"/>
      <c r="L20" s="123">
        <v>0</v>
      </c>
      <c r="M20" s="5" t="s">
        <v>1</v>
      </c>
    </row>
    <row r="21" spans="1:13" ht="59.25" customHeight="1">
      <c r="A21" s="7">
        <v>10</v>
      </c>
      <c r="B21" s="121">
        <v>750</v>
      </c>
      <c r="C21" s="122">
        <v>75023</v>
      </c>
      <c r="D21" s="208" t="s">
        <v>215</v>
      </c>
      <c r="E21" s="17"/>
      <c r="F21" s="123">
        <v>15000</v>
      </c>
      <c r="G21" s="123">
        <v>15000</v>
      </c>
      <c r="H21" s="17"/>
      <c r="I21" s="27"/>
      <c r="J21" s="9" t="s">
        <v>51</v>
      </c>
      <c r="K21" s="34"/>
      <c r="L21" s="123">
        <v>0</v>
      </c>
      <c r="M21" s="5" t="s">
        <v>1</v>
      </c>
    </row>
    <row r="22" spans="1:13" ht="15.75" customHeight="1">
      <c r="A22" s="214" t="s">
        <v>55</v>
      </c>
      <c r="B22" s="215"/>
      <c r="C22" s="215"/>
      <c r="D22" s="216"/>
      <c r="E22" s="15">
        <f>SUM(E12:E21)</f>
        <v>0</v>
      </c>
      <c r="F22" s="124">
        <f>SUM(F12:F21)</f>
        <v>311310</v>
      </c>
      <c r="G22" s="124">
        <f>SUM(G12:G21)</f>
        <v>237140</v>
      </c>
      <c r="H22" s="124">
        <f>SUM(H12:H21)</f>
        <v>0</v>
      </c>
      <c r="I22" s="124">
        <f>SUM(I12:I21)</f>
        <v>0</v>
      </c>
      <c r="J22" s="15"/>
      <c r="K22" s="124">
        <f>SUM(K12:K21)</f>
        <v>0</v>
      </c>
      <c r="L22" s="124">
        <f>SUM(L12:L21)</f>
        <v>74170</v>
      </c>
      <c r="M22" s="10" t="s">
        <v>47</v>
      </c>
    </row>
    <row r="23" spans="1:12" s="19" customFormat="1" ht="10.5" customHeight="1">
      <c r="A23" s="19" t="s">
        <v>12</v>
      </c>
      <c r="F23" s="22"/>
      <c r="H23" s="22"/>
      <c r="I23" s="22"/>
      <c r="L23" s="19" t="s">
        <v>2</v>
      </c>
    </row>
    <row r="24" spans="1:9" s="19" customFormat="1" ht="11.25">
      <c r="A24" s="19" t="s">
        <v>13</v>
      </c>
      <c r="F24" s="22"/>
      <c r="H24" s="22"/>
      <c r="I24" s="22"/>
    </row>
    <row r="25" spans="1:9" s="19" customFormat="1" ht="11.25">
      <c r="A25" s="19" t="s">
        <v>14</v>
      </c>
      <c r="F25" s="22"/>
      <c r="H25" s="22"/>
      <c r="I25" s="22"/>
    </row>
    <row r="26" spans="1:9" s="19" customFormat="1" ht="11.25">
      <c r="A26" s="19" t="s">
        <v>15</v>
      </c>
      <c r="F26" s="22"/>
      <c r="H26" s="22"/>
      <c r="I26" s="22"/>
    </row>
    <row r="27" spans="1:9" s="19" customFormat="1" ht="11.25">
      <c r="A27" s="19" t="s">
        <v>16</v>
      </c>
      <c r="F27" s="22"/>
      <c r="H27" s="22"/>
      <c r="I27" s="22"/>
    </row>
  </sheetData>
  <sheetProtection/>
  <mergeCells count="18">
    <mergeCell ref="J11:K11"/>
    <mergeCell ref="A22:D22"/>
    <mergeCell ref="A4:M4"/>
    <mergeCell ref="A6:A10"/>
    <mergeCell ref="B6:B10"/>
    <mergeCell ref="C6:C10"/>
    <mergeCell ref="D6:D10"/>
    <mergeCell ref="F6:L6"/>
    <mergeCell ref="G8:G10"/>
    <mergeCell ref="L1:M3"/>
    <mergeCell ref="E6:E10"/>
    <mergeCell ref="F7:F10"/>
    <mergeCell ref="L8:L10"/>
    <mergeCell ref="G7:L7"/>
    <mergeCell ref="J8:K10"/>
    <mergeCell ref="I9:I10"/>
    <mergeCell ref="H8:H10"/>
    <mergeCell ref="M6:M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85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2015-02-09T09:37:14Z</cp:lastPrinted>
  <dcterms:created xsi:type="dcterms:W3CDTF">1998-12-09T13:02:10Z</dcterms:created>
  <dcterms:modified xsi:type="dcterms:W3CDTF">2015-02-09T12:25:41Z</dcterms:modified>
  <cp:category/>
  <cp:version/>
  <cp:contentType/>
  <cp:contentStatus/>
</cp:coreProperties>
</file>