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1'!$A$1:$H$369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<sst xmlns="http://schemas.openxmlformats.org/spreadsheetml/2006/main" count="380" uniqueCount="67">
  <si>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</si>
  <si>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</si>
  <si>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</si>
  <si>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</si>
  <si>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</si>
  <si>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</si>
  <si>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</si>
  <si>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</si>
  <si>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</si>
  <si>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</si>
  <si>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</si>
  <si>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</si>
  <si>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</si>
  <si>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</si>
  <si>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</si>
  <si>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</si>
  <si>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</si>
  <si>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</si>
  <si>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</si>
  <si>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</si>
  <si>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</si>
  <si>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</si>
  <si>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</si>
  <si>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</si>
  <si>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</si>
  <si>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</si>
  <si>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</si>
  <si>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</si>
  <si>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</si>
  <si>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</si>
  <si>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</si>
  <si>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</si>
  <si>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</si>
  <si>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</si>
  <si>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</si>
  <si>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</si>
  <si>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</si>
  <si>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</si>
  <si>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</si>
  <si>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</si>
  <si>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</si>
  <si>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</si>
  <si>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</si>
  <si>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</si>
  <si>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</si>
  <si>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</si>
  <si>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</si>
  <si>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</si>
  <si>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</si>
  <si>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</si>
  <si>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</si>
  <si>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</si>
  <si>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</si>
  <si>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</si>
  <si>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</si>
  <si>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</si>
  <si>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Referenda ogólnokrajowe i konstytucyjne</t>
  </si>
  <si>
    <t>Oświata i wychowanie</t>
  </si>
  <si>
    <t>Szkoły podstawowe</t>
  </si>
  <si>
    <t>Gimnazja</t>
  </si>
  <si>
    <t>Zakup pomocy naukowych, dydaktycznych i książek</t>
  </si>
  <si>
    <t>Dotacja celowa z budżetu na finansowanie lub dofinansowanie zadań zleconych do realizacji stowarzyszeniom</t>
  </si>
  <si>
    <t xml:space="preserve">Dotacja celowa z budżetu na finansowanie lub dofinansowanie zadań zleconych do realizacji pozostałym jednostkom nie zaliczanym do sektora finansów publicznych 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</si>
  <si>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</si>
  <si>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Wybory do Sejmu i Senatu</t>
  </si>
  <si>
    <t>do Zarządzenia Nr 118/2015</t>
  </si>
  <si>
    <t>z dnia 14 października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</si>
</sst>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b/>
      <i/>
      <sz val="11"/>
      <color indexed="10"/>
      <name val="Times New Roman"/>
      <family val="1"/>
    </font>
    <font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8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1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22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SheetLayoutView="100" zoomScalePageLayoutView="0" workbookViewId="0" topLeftCell="A1">
      <selection activeCell="E344" sqref="E344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82" t="s">
        <v>39</v>
      </c>
      <c r="E1" s="82"/>
      <c r="F1" s="59"/>
      <c r="G1" s="59"/>
      <c r="H1" s="59"/>
    </row>
    <row r="2" spans="1:8" ht="15" customHeight="1">
      <c r="A2" s="1"/>
      <c r="B2" s="1"/>
      <c r="C2" s="1"/>
      <c r="D2" s="82" t="s">
        <v>65</v>
      </c>
      <c r="E2" s="82"/>
      <c r="F2" s="60"/>
      <c r="G2" s="60"/>
      <c r="H2" s="60"/>
    </row>
    <row r="3" spans="1:8" ht="15" customHeight="1">
      <c r="A3" s="1"/>
      <c r="B3" s="1"/>
      <c r="C3" s="1"/>
      <c r="D3" s="82" t="s">
        <v>13</v>
      </c>
      <c r="E3" s="82"/>
      <c r="F3" s="60"/>
      <c r="G3" s="60"/>
      <c r="H3" s="60"/>
    </row>
    <row r="4" spans="1:8" ht="15" customHeight="1">
      <c r="A4" s="1"/>
      <c r="B4" s="1"/>
      <c r="C4" s="1"/>
      <c r="D4" s="82" t="s">
        <v>66</v>
      </c>
      <c r="E4" s="82"/>
      <c r="F4" s="60"/>
      <c r="G4" s="60"/>
      <c r="H4" s="60"/>
    </row>
    <row r="5" spans="1:8" ht="44.25" customHeight="1">
      <c r="A5" s="84" t="s">
        <v>51</v>
      </c>
      <c r="B5" s="84"/>
      <c r="C5" s="84"/>
      <c r="D5" s="84"/>
      <c r="E5" s="84"/>
      <c r="F5" s="51"/>
      <c r="G5" s="51"/>
      <c r="H5" s="51"/>
    </row>
    <row r="6" spans="1:8" ht="20.25" customHeight="1">
      <c r="A6" s="83" t="s">
        <v>41</v>
      </c>
      <c r="B6" s="83"/>
      <c r="C6" s="83"/>
      <c r="D6" s="83"/>
      <c r="E6" s="83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79" t="s">
        <v>5</v>
      </c>
      <c r="B9" s="80"/>
      <c r="C9" s="80"/>
      <c r="D9" s="80"/>
      <c r="E9" s="81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83" t="s">
        <v>40</v>
      </c>
      <c r="B13" s="83"/>
      <c r="C13" s="83"/>
      <c r="D13" s="83"/>
      <c r="E13" s="83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79" t="s">
        <v>45</v>
      </c>
      <c r="B16" s="80"/>
      <c r="C16" s="80"/>
      <c r="D16" s="80"/>
      <c r="E16" s="81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12554.33</v>
      </c>
      <c r="F17" s="21">
        <f>SUM(F18,F20,F22)</f>
        <v>0</v>
      </c>
      <c r="G17" s="21">
        <f>SUM(G18,G20,G22)</f>
        <v>0</v>
      </c>
      <c r="H17" s="21">
        <f>SUM(H18,H20,H22)</f>
        <v>114974.33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12554.33</v>
      </c>
      <c r="F18" s="25">
        <f>SUM(F19)</f>
        <v>0</v>
      </c>
      <c r="G18" s="25">
        <f>SUM(G19)</f>
        <v>0</v>
      </c>
      <c r="H18" s="25">
        <f>SUM(H19)</f>
        <v>12554.33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12554.33</v>
      </c>
      <c r="F19" s="16">
        <v>0</v>
      </c>
      <c r="G19" s="16">
        <v>0</v>
      </c>
      <c r="H19" s="16">
        <f>E19+F19-G19</f>
        <v>12554.33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50096</v>
      </c>
      <c r="F20" s="21">
        <f>SUM(F21,F23,F25)</f>
        <v>0</v>
      </c>
      <c r="G20" s="21">
        <f>SUM(G21,G23,G25)</f>
        <v>0</v>
      </c>
      <c r="H20" s="21">
        <f>SUM(H21,H23,H25)</f>
        <v>52324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50096</v>
      </c>
      <c r="F21" s="25">
        <f>SUM(F22)</f>
        <v>0</v>
      </c>
      <c r="G21" s="25">
        <f>SUM(G22)</f>
        <v>0</v>
      </c>
      <c r="H21" s="25">
        <f>SUM(H22)</f>
        <v>50096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50096</v>
      </c>
      <c r="F22" s="16">
        <v>0</v>
      </c>
      <c r="G22" s="16">
        <v>0</v>
      </c>
      <c r="H22" s="16">
        <f>E22+F22-G22</f>
        <v>50096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SUM(E24,E30,E32,E34)</f>
        <v>45786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3.25" customHeight="1">
      <c r="A30" s="35"/>
      <c r="B30" s="35">
        <v>75107</v>
      </c>
      <c r="C30" s="36"/>
      <c r="D30" s="37" t="s">
        <v>21</v>
      </c>
      <c r="E30" s="24">
        <f>SUM(E31)</f>
        <v>25277</v>
      </c>
      <c r="F30" s="25">
        <f>SUM(F31)</f>
        <v>0</v>
      </c>
      <c r="G30" s="25">
        <f>SUM(G31)</f>
        <v>0</v>
      </c>
      <c r="H30" s="25">
        <f>SUM(H31)</f>
        <v>25277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25277</v>
      </c>
      <c r="F31" s="16">
        <v>0</v>
      </c>
      <c r="G31" s="16">
        <v>0</v>
      </c>
      <c r="H31" s="16">
        <f>E31+F31-G31</f>
        <v>25277</v>
      </c>
    </row>
    <row r="32" spans="1:8" s="26" customFormat="1" ht="23.25" customHeight="1">
      <c r="A32" s="35"/>
      <c r="B32" s="35">
        <v>75108</v>
      </c>
      <c r="C32" s="36"/>
      <c r="D32" s="37" t="s">
        <v>64</v>
      </c>
      <c r="E32" s="24">
        <f>SUM(E33)</f>
        <v>7350</v>
      </c>
      <c r="F32" s="25">
        <f>SUM(F33)</f>
        <v>0</v>
      </c>
      <c r="G32" s="25">
        <f>SUM(G33)</f>
        <v>0</v>
      </c>
      <c r="H32" s="25">
        <f>SUM(H33)</f>
        <v>7350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7350</v>
      </c>
      <c r="F33" s="16">
        <v>0</v>
      </c>
      <c r="G33" s="16">
        <v>0</v>
      </c>
      <c r="H33" s="16">
        <f>E33+F33-G33</f>
        <v>7350</v>
      </c>
    </row>
    <row r="34" spans="1:8" s="26" customFormat="1" ht="27" customHeight="1">
      <c r="A34" s="35"/>
      <c r="B34" s="35">
        <v>75110</v>
      </c>
      <c r="C34" s="36"/>
      <c r="D34" s="37" t="s">
        <v>56</v>
      </c>
      <c r="E34" s="24">
        <f>SUM(E35)</f>
        <v>12045</v>
      </c>
      <c r="F34" s="25">
        <f>SUM(F35)</f>
        <v>0</v>
      </c>
      <c r="G34" s="25">
        <f>SUM(G35)</f>
        <v>0</v>
      </c>
      <c r="H34" s="25">
        <f>SUM(H35)</f>
        <v>12045</v>
      </c>
    </row>
    <row r="35" spans="1:8" ht="61.5" customHeight="1">
      <c r="A35" s="32"/>
      <c r="B35" s="32"/>
      <c r="C35" s="33">
        <v>2010</v>
      </c>
      <c r="D35" s="38" t="s">
        <v>9</v>
      </c>
      <c r="E35" s="17">
        <v>12045</v>
      </c>
      <c r="F35" s="16">
        <v>0</v>
      </c>
      <c r="G35" s="16">
        <v>0</v>
      </c>
      <c r="H35" s="16">
        <f>E35+F35-G35</f>
        <v>12045</v>
      </c>
    </row>
    <row r="36" spans="1:8" s="69" customFormat="1" ht="19.5" customHeight="1">
      <c r="A36" s="32">
        <v>801</v>
      </c>
      <c r="B36" s="32"/>
      <c r="C36" s="33"/>
      <c r="D36" s="34" t="s">
        <v>57</v>
      </c>
      <c r="E36" s="21">
        <f>SUM(E37,E39,E41)</f>
        <v>36589</v>
      </c>
      <c r="F36" s="21">
        <f>SUM(F37,F45,F52)</f>
        <v>0</v>
      </c>
      <c r="G36" s="21">
        <f>SUM(G37,G45,G52)</f>
        <v>0</v>
      </c>
      <c r="H36" s="21">
        <f>SUM(H37,H45,H52)</f>
        <v>1976086</v>
      </c>
    </row>
    <row r="37" spans="1:8" s="26" customFormat="1" ht="17.25" customHeight="1">
      <c r="A37" s="35"/>
      <c r="B37" s="35">
        <v>80101</v>
      </c>
      <c r="C37" s="36"/>
      <c r="D37" s="37" t="s">
        <v>58</v>
      </c>
      <c r="E37" s="24">
        <f>SUM(E38)</f>
        <v>19639</v>
      </c>
      <c r="F37" s="25">
        <f>SUM(F38)</f>
        <v>0</v>
      </c>
      <c r="G37" s="25">
        <f>SUM(G38)</f>
        <v>0</v>
      </c>
      <c r="H37" s="25">
        <f>SUM(H38)</f>
        <v>19639</v>
      </c>
    </row>
    <row r="38" spans="1:8" s="69" customFormat="1" ht="65.25" customHeight="1">
      <c r="A38" s="32"/>
      <c r="B38" s="32"/>
      <c r="C38" s="33">
        <v>2010</v>
      </c>
      <c r="D38" s="38" t="s">
        <v>9</v>
      </c>
      <c r="E38" s="17">
        <v>19639</v>
      </c>
      <c r="F38" s="70">
        <v>0</v>
      </c>
      <c r="G38" s="70">
        <v>0</v>
      </c>
      <c r="H38" s="70">
        <f>E38+F38-G38</f>
        <v>19639</v>
      </c>
    </row>
    <row r="39" spans="1:8" s="26" customFormat="1" ht="21" customHeight="1">
      <c r="A39" s="35"/>
      <c r="B39" s="35">
        <v>80110</v>
      </c>
      <c r="C39" s="36"/>
      <c r="D39" s="37" t="s">
        <v>59</v>
      </c>
      <c r="E39" s="24">
        <f>SUM(E40)</f>
        <v>16175</v>
      </c>
      <c r="F39" s="25">
        <f>SUM(F40)</f>
        <v>0</v>
      </c>
      <c r="G39" s="25">
        <f>SUM(G40)</f>
        <v>0</v>
      </c>
      <c r="H39" s="25">
        <f>SUM(H40)</f>
        <v>16175</v>
      </c>
    </row>
    <row r="40" spans="1:8" s="69" customFormat="1" ht="60.75" customHeight="1">
      <c r="A40" s="32"/>
      <c r="B40" s="32"/>
      <c r="C40" s="33">
        <v>2010</v>
      </c>
      <c r="D40" s="38" t="s">
        <v>9</v>
      </c>
      <c r="E40" s="17">
        <v>16175</v>
      </c>
      <c r="F40" s="70">
        <v>0</v>
      </c>
      <c r="G40" s="70">
        <v>0</v>
      </c>
      <c r="H40" s="70">
        <f>E40+F40-G40</f>
        <v>16175</v>
      </c>
    </row>
    <row r="41" spans="1:8" s="26" customFormat="1" ht="77.25" customHeight="1">
      <c r="A41" s="35"/>
      <c r="B41" s="35">
        <v>80150</v>
      </c>
      <c r="C41" s="36"/>
      <c r="D41" s="37" t="s">
        <v>63</v>
      </c>
      <c r="E41" s="24">
        <f>SUM(E42)</f>
        <v>775</v>
      </c>
      <c r="F41" s="25">
        <f>SUM(F42)</f>
        <v>0</v>
      </c>
      <c r="G41" s="25">
        <f>SUM(G42)</f>
        <v>0</v>
      </c>
      <c r="H41" s="25">
        <f>SUM(H42)</f>
        <v>775</v>
      </c>
    </row>
    <row r="42" spans="1:8" s="69" customFormat="1" ht="60.75" customHeight="1">
      <c r="A42" s="32"/>
      <c r="B42" s="32"/>
      <c r="C42" s="33">
        <v>2010</v>
      </c>
      <c r="D42" s="38" t="s">
        <v>9</v>
      </c>
      <c r="E42" s="17">
        <v>775</v>
      </c>
      <c r="F42" s="70">
        <v>0</v>
      </c>
      <c r="G42" s="70">
        <v>0</v>
      </c>
      <c r="H42" s="70">
        <f>E42+F42-G42</f>
        <v>775</v>
      </c>
    </row>
    <row r="43" spans="1:8" ht="19.5" customHeight="1">
      <c r="A43" s="32">
        <v>852</v>
      </c>
      <c r="B43" s="32"/>
      <c r="C43" s="33"/>
      <c r="D43" s="34" t="s">
        <v>32</v>
      </c>
      <c r="E43" s="21">
        <f>SUM(E44,E46,E50,E48)</f>
        <v>1971659</v>
      </c>
      <c r="F43" s="21">
        <f>SUM(F44,F52,F59)</f>
        <v>0</v>
      </c>
      <c r="G43" s="21">
        <f>SUM(G44,G52,G59)</f>
        <v>0</v>
      </c>
      <c r="H43" s="21">
        <f>SUM(H44,H52,H59)</f>
        <v>2002061</v>
      </c>
    </row>
    <row r="44" spans="1:8" s="26" customFormat="1" ht="51" customHeight="1">
      <c r="A44" s="35"/>
      <c r="B44" s="35">
        <v>85212</v>
      </c>
      <c r="C44" s="36"/>
      <c r="D44" s="37" t="s">
        <v>43</v>
      </c>
      <c r="E44" s="24">
        <f>SUM(E45)</f>
        <v>1956447</v>
      </c>
      <c r="F44" s="25">
        <f>SUM(F45)</f>
        <v>0</v>
      </c>
      <c r="G44" s="25">
        <f>SUM(G45)</f>
        <v>0</v>
      </c>
      <c r="H44" s="25">
        <f>SUM(H45)</f>
        <v>1956447</v>
      </c>
    </row>
    <row r="45" spans="1:8" ht="65.25" customHeight="1">
      <c r="A45" s="32"/>
      <c r="B45" s="32"/>
      <c r="C45" s="33">
        <v>2010</v>
      </c>
      <c r="D45" s="38" t="s">
        <v>9</v>
      </c>
      <c r="E45" s="17">
        <v>1956447</v>
      </c>
      <c r="F45" s="16">
        <v>0</v>
      </c>
      <c r="G45" s="16">
        <v>0</v>
      </c>
      <c r="H45" s="16">
        <f>E45+F45-G45</f>
        <v>1956447</v>
      </c>
    </row>
    <row r="46" spans="1:8" s="26" customFormat="1" ht="76.5" customHeight="1">
      <c r="A46" s="35"/>
      <c r="B46" s="35">
        <v>85213</v>
      </c>
      <c r="C46" s="36"/>
      <c r="D46" s="37" t="s">
        <v>33</v>
      </c>
      <c r="E46" s="24">
        <f>SUM(E47)</f>
        <v>13725</v>
      </c>
      <c r="F46" s="25">
        <f>SUM(F47)</f>
        <v>0</v>
      </c>
      <c r="G46" s="25">
        <f>SUM(G47)</f>
        <v>0</v>
      </c>
      <c r="H46" s="25">
        <f>SUM(H47)</f>
        <v>13725</v>
      </c>
    </row>
    <row r="47" spans="1:8" ht="60.75" customHeight="1">
      <c r="A47" s="32"/>
      <c r="B47" s="32"/>
      <c r="C47" s="33">
        <v>2010</v>
      </c>
      <c r="D47" s="38" t="s">
        <v>9</v>
      </c>
      <c r="E47" s="17">
        <v>13725</v>
      </c>
      <c r="F47" s="16">
        <v>0</v>
      </c>
      <c r="G47" s="16">
        <v>0</v>
      </c>
      <c r="H47" s="16">
        <f>E47+F47-G47</f>
        <v>13725</v>
      </c>
    </row>
    <row r="48" spans="1:8" s="26" customFormat="1" ht="27" customHeight="1">
      <c r="A48" s="35"/>
      <c r="B48" s="35">
        <v>85219</v>
      </c>
      <c r="C48" s="36"/>
      <c r="D48" s="37" t="s">
        <v>52</v>
      </c>
      <c r="E48" s="24">
        <f>SUM(E49)</f>
        <v>915</v>
      </c>
      <c r="F48" s="25">
        <f>SUM(F49)</f>
        <v>0</v>
      </c>
      <c r="G48" s="25">
        <f>SUM(G49)</f>
        <v>0</v>
      </c>
      <c r="H48" s="25">
        <f>SUM(H49)</f>
        <v>915</v>
      </c>
    </row>
    <row r="49" spans="1:8" ht="60.75" customHeight="1">
      <c r="A49" s="32"/>
      <c r="B49" s="32"/>
      <c r="C49" s="33">
        <v>2010</v>
      </c>
      <c r="D49" s="38" t="s">
        <v>9</v>
      </c>
      <c r="E49" s="17">
        <v>915</v>
      </c>
      <c r="F49" s="16">
        <v>0</v>
      </c>
      <c r="G49" s="16">
        <v>0</v>
      </c>
      <c r="H49" s="16">
        <f>E49+F49-G49</f>
        <v>915</v>
      </c>
    </row>
    <row r="50" spans="1:8" s="26" customFormat="1" ht="27" customHeight="1">
      <c r="A50" s="35"/>
      <c r="B50" s="35">
        <v>85295</v>
      </c>
      <c r="C50" s="36"/>
      <c r="D50" s="37" t="s">
        <v>38</v>
      </c>
      <c r="E50" s="24">
        <f>SUM(E51)</f>
        <v>572</v>
      </c>
      <c r="F50" s="25">
        <f>SUM(F51)</f>
        <v>0</v>
      </c>
      <c r="G50" s="25">
        <f>SUM(G51)</f>
        <v>0</v>
      </c>
      <c r="H50" s="25">
        <f>SUM(H51)</f>
        <v>572</v>
      </c>
    </row>
    <row r="51" spans="1:8" ht="60.75" customHeight="1">
      <c r="A51" s="32"/>
      <c r="B51" s="32"/>
      <c r="C51" s="33">
        <v>2010</v>
      </c>
      <c r="D51" s="38" t="s">
        <v>9</v>
      </c>
      <c r="E51" s="17">
        <v>572</v>
      </c>
      <c r="F51" s="16">
        <v>0</v>
      </c>
      <c r="G51" s="16">
        <v>0</v>
      </c>
      <c r="H51" s="16">
        <f>E51+F51-G51</f>
        <v>572</v>
      </c>
    </row>
    <row r="52" spans="1:8" ht="22.5" customHeight="1">
      <c r="A52" s="79" t="s">
        <v>6</v>
      </c>
      <c r="B52" s="80"/>
      <c r="C52" s="80"/>
      <c r="D52" s="80"/>
      <c r="E52" s="81"/>
      <c r="F52" s="16"/>
      <c r="G52" s="16"/>
      <c r="H52" s="16"/>
    </row>
    <row r="53" spans="1:8" ht="19.5" customHeight="1">
      <c r="A53" s="52">
        <v>10</v>
      </c>
      <c r="B53" s="32"/>
      <c r="C53" s="33"/>
      <c r="D53" s="34" t="s">
        <v>53</v>
      </c>
      <c r="E53" s="21">
        <f>SUM(E54)</f>
        <v>12554.33</v>
      </c>
      <c r="F53" s="21">
        <f>SUM(F54,F58,F60)</f>
        <v>0</v>
      </c>
      <c r="G53" s="21">
        <f>SUM(G54,G58,G60)</f>
        <v>0</v>
      </c>
      <c r="H53" s="21">
        <f>SUM(H54,H58,H60)</f>
        <v>96596.17</v>
      </c>
    </row>
    <row r="54" spans="1:8" s="26" customFormat="1" ht="18.75" customHeight="1">
      <c r="A54" s="35"/>
      <c r="B54" s="53">
        <v>1095</v>
      </c>
      <c r="C54" s="36"/>
      <c r="D54" s="37" t="s">
        <v>38</v>
      </c>
      <c r="E54" s="24">
        <f>SUM(E55:E57)</f>
        <v>12554.33</v>
      </c>
      <c r="F54" s="25">
        <f>SUM(F57)</f>
        <v>0</v>
      </c>
      <c r="G54" s="25">
        <f>SUM(G57)</f>
        <v>0</v>
      </c>
      <c r="H54" s="25">
        <f>SUM(H57)</f>
        <v>12308.17</v>
      </c>
    </row>
    <row r="55" spans="1:8" ht="16.5" customHeight="1">
      <c r="A55" s="32"/>
      <c r="B55" s="32"/>
      <c r="C55" s="33">
        <v>4210</v>
      </c>
      <c r="D55" s="39" t="s">
        <v>11</v>
      </c>
      <c r="E55" s="17">
        <v>16.16</v>
      </c>
      <c r="F55" s="16">
        <v>0</v>
      </c>
      <c r="G55" s="16">
        <v>0</v>
      </c>
      <c r="H55" s="16">
        <f>E55+F55-G55</f>
        <v>16.16</v>
      </c>
    </row>
    <row r="56" spans="1:8" ht="20.25" customHeight="1">
      <c r="A56" s="32"/>
      <c r="B56" s="32"/>
      <c r="C56" s="33">
        <v>4300</v>
      </c>
      <c r="D56" s="39" t="s">
        <v>23</v>
      </c>
      <c r="E56" s="17">
        <v>230</v>
      </c>
      <c r="F56" s="16"/>
      <c r="G56" s="16"/>
      <c r="H56" s="16"/>
    </row>
    <row r="57" spans="1:8" ht="20.25" customHeight="1">
      <c r="A57" s="32"/>
      <c r="B57" s="32"/>
      <c r="C57" s="33">
        <v>4430</v>
      </c>
      <c r="D57" s="48" t="s">
        <v>54</v>
      </c>
      <c r="E57" s="17">
        <v>12308.17</v>
      </c>
      <c r="F57" s="16">
        <v>0</v>
      </c>
      <c r="G57" s="16">
        <v>0</v>
      </c>
      <c r="H57" s="16">
        <f>E57+F57-G57</f>
        <v>12308.17</v>
      </c>
    </row>
    <row r="58" spans="1:8" ht="21.75" customHeight="1">
      <c r="A58" s="32">
        <v>750</v>
      </c>
      <c r="B58" s="32"/>
      <c r="C58" s="33"/>
      <c r="D58" s="34" t="s">
        <v>26</v>
      </c>
      <c r="E58" s="21">
        <f>SUM(E59)</f>
        <v>50096</v>
      </c>
      <c r="F58" s="21">
        <f>SUM(F59,F62,F73)</f>
        <v>0</v>
      </c>
      <c r="G58" s="21">
        <f>SUM(G59,G62,G73)</f>
        <v>0</v>
      </c>
      <c r="H58" s="21">
        <f>SUM(H59,H62,H73)</f>
        <v>45614</v>
      </c>
    </row>
    <row r="59" spans="1:8" s="26" customFormat="1" ht="18.75" customHeight="1">
      <c r="A59" s="35"/>
      <c r="B59" s="35">
        <v>75011</v>
      </c>
      <c r="C59" s="36"/>
      <c r="D59" s="37" t="s">
        <v>27</v>
      </c>
      <c r="E59" s="24">
        <f>SUM(E60:E114)</f>
        <v>50096</v>
      </c>
      <c r="F59" s="25">
        <f>SUM(F60,F61)</f>
        <v>0</v>
      </c>
      <c r="G59" s="25">
        <f>SUM(G60,G61)</f>
        <v>0</v>
      </c>
      <c r="H59" s="25">
        <f>SUM(H60,H61)</f>
        <v>45614</v>
      </c>
    </row>
    <row r="60" spans="1:8" ht="17.25" customHeight="1">
      <c r="A60" s="32"/>
      <c r="B60" s="32"/>
      <c r="C60" s="39">
        <v>4010</v>
      </c>
      <c r="D60" s="39" t="s">
        <v>28</v>
      </c>
      <c r="E60" s="18">
        <v>38674</v>
      </c>
      <c r="F60" s="16"/>
      <c r="G60" s="16"/>
      <c r="H60" s="16">
        <f>E60+F60-G60</f>
        <v>38674</v>
      </c>
    </row>
    <row r="61" spans="1:8" ht="20.25" customHeight="1">
      <c r="A61" s="32"/>
      <c r="B61" s="32"/>
      <c r="C61" s="39">
        <v>4110</v>
      </c>
      <c r="D61" s="39" t="s">
        <v>2</v>
      </c>
      <c r="E61" s="18">
        <v>6940</v>
      </c>
      <c r="F61" s="16"/>
      <c r="G61" s="16"/>
      <c r="H61" s="16">
        <f>E61+F61-G61</f>
        <v>6940</v>
      </c>
    </row>
    <row r="62" spans="1:8" s="26" customFormat="1" ht="18.75" customHeight="1" hidden="1">
      <c r="A62" s="29"/>
      <c r="B62" s="29">
        <v>75107</v>
      </c>
      <c r="C62" s="30"/>
      <c r="D62" s="40" t="s">
        <v>21</v>
      </c>
      <c r="E62" s="31">
        <f>SUM(E63,E64,E65,E66,E67,E68,E69,E70,E71,E72)</f>
        <v>0</v>
      </c>
      <c r="F62" s="24">
        <f>SUM(F63,F64,F65,F66,F67,F68,F69,F70,F71,F72)</f>
        <v>0</v>
      </c>
      <c r="G62" s="24">
        <f>SUM(G63,G64,G65,G66,G67,G68,G69,G70,G71,G72)</f>
        <v>0</v>
      </c>
      <c r="H62" s="24">
        <f>SUM(H63,H64,H65,H66,H67,H68,H69,H70,H71,H72)</f>
        <v>0</v>
      </c>
    </row>
    <row r="63" spans="1:8" s="43" customFormat="1" ht="21.75" customHeight="1" hidden="1">
      <c r="A63" s="7"/>
      <c r="B63" s="7"/>
      <c r="C63" s="10">
        <v>3030</v>
      </c>
      <c r="D63" s="41" t="s">
        <v>18</v>
      </c>
      <c r="E63" s="17"/>
      <c r="F63" s="42"/>
      <c r="G63" s="42"/>
      <c r="H63" s="42">
        <f>E63+F63-G63</f>
        <v>0</v>
      </c>
    </row>
    <row r="64" spans="1:8" ht="18" customHeight="1" hidden="1">
      <c r="A64" s="7"/>
      <c r="B64" s="7"/>
      <c r="C64" s="10">
        <v>4110</v>
      </c>
      <c r="D64" s="44" t="s">
        <v>2</v>
      </c>
      <c r="E64" s="18"/>
      <c r="F64" s="16"/>
      <c r="G64" s="16"/>
      <c r="H64" s="16">
        <f aca="true" t="shared" si="0" ref="H64:H72">E64+F64-G64</f>
        <v>0</v>
      </c>
    </row>
    <row r="65" spans="1:8" ht="17.25" customHeight="1" hidden="1">
      <c r="A65" s="7"/>
      <c r="B65" s="7"/>
      <c r="C65" s="10">
        <v>4120</v>
      </c>
      <c r="D65" s="44" t="s">
        <v>3</v>
      </c>
      <c r="E65" s="18"/>
      <c r="F65" s="16"/>
      <c r="G65" s="16"/>
      <c r="H65" s="16">
        <f t="shared" si="0"/>
        <v>0</v>
      </c>
    </row>
    <row r="66" spans="1:8" ht="18.75" customHeight="1" hidden="1">
      <c r="A66" s="7"/>
      <c r="B66" s="7"/>
      <c r="C66" s="10">
        <v>4170</v>
      </c>
      <c r="D66" s="44" t="s">
        <v>4</v>
      </c>
      <c r="E66" s="18"/>
      <c r="F66" s="16"/>
      <c r="G66" s="16"/>
      <c r="H66" s="16">
        <f t="shared" si="0"/>
        <v>0</v>
      </c>
    </row>
    <row r="67" spans="1:8" ht="18.75" customHeight="1" hidden="1">
      <c r="A67" s="7"/>
      <c r="B67" s="7"/>
      <c r="C67" s="11">
        <v>4210</v>
      </c>
      <c r="D67" s="45" t="s">
        <v>11</v>
      </c>
      <c r="E67" s="18"/>
      <c r="F67" s="16"/>
      <c r="G67" s="16"/>
      <c r="H67" s="16">
        <f t="shared" si="0"/>
        <v>0</v>
      </c>
    </row>
    <row r="68" spans="1:8" ht="18.75" customHeight="1" hidden="1">
      <c r="A68" s="7"/>
      <c r="B68" s="7"/>
      <c r="C68" s="11">
        <v>4260</v>
      </c>
      <c r="D68" s="45" t="s">
        <v>25</v>
      </c>
      <c r="E68" s="18"/>
      <c r="F68" s="16"/>
      <c r="G68" s="16"/>
      <c r="H68" s="16">
        <f t="shared" si="0"/>
        <v>0</v>
      </c>
    </row>
    <row r="69" spans="1:8" ht="32.25" customHeight="1" hidden="1">
      <c r="A69" s="7"/>
      <c r="B69" s="7"/>
      <c r="C69" s="11">
        <v>4370</v>
      </c>
      <c r="D69" s="44" t="s">
        <v>24</v>
      </c>
      <c r="E69" s="18"/>
      <c r="F69" s="16"/>
      <c r="G69" s="16"/>
      <c r="H69" s="16">
        <f t="shared" si="0"/>
        <v>0</v>
      </c>
    </row>
    <row r="70" spans="1:8" ht="21.75" customHeight="1" hidden="1">
      <c r="A70" s="7"/>
      <c r="B70" s="7"/>
      <c r="C70" s="11">
        <v>4410</v>
      </c>
      <c r="D70" s="45" t="s">
        <v>10</v>
      </c>
      <c r="E70" s="18"/>
      <c r="F70" s="16"/>
      <c r="G70" s="16"/>
      <c r="H70" s="16">
        <f t="shared" si="0"/>
        <v>0</v>
      </c>
    </row>
    <row r="71" spans="1:8" ht="28.5" customHeight="1" hidden="1">
      <c r="A71" s="7"/>
      <c r="B71" s="7"/>
      <c r="C71" s="11">
        <v>4740</v>
      </c>
      <c r="D71" s="45" t="s">
        <v>14</v>
      </c>
      <c r="E71" s="18"/>
      <c r="F71" s="16"/>
      <c r="G71" s="16"/>
      <c r="H71" s="16">
        <f t="shared" si="0"/>
        <v>0</v>
      </c>
    </row>
    <row r="72" spans="1:8" s="14" customFormat="1" ht="24" customHeight="1" hidden="1">
      <c r="A72" s="12"/>
      <c r="B72" s="12"/>
      <c r="C72" s="13">
        <v>4750</v>
      </c>
      <c r="D72" s="46" t="s">
        <v>12</v>
      </c>
      <c r="E72" s="18"/>
      <c r="F72" s="16"/>
      <c r="G72" s="16"/>
      <c r="H72" s="16">
        <f t="shared" si="0"/>
        <v>0</v>
      </c>
    </row>
    <row r="73" spans="1:8" s="26" customFormat="1" ht="45.75" customHeight="1" hidden="1">
      <c r="A73" s="22"/>
      <c r="B73" s="22">
        <v>75109</v>
      </c>
      <c r="C73" s="23"/>
      <c r="D73" s="47" t="s">
        <v>22</v>
      </c>
      <c r="E73" s="24">
        <f>SUM(E74:E84)</f>
        <v>0</v>
      </c>
      <c r="F73" s="24">
        <f>SUM(F74:F84)</f>
        <v>0</v>
      </c>
      <c r="G73" s="24">
        <f>SUM(G74:G84)</f>
        <v>0</v>
      </c>
      <c r="H73" s="24">
        <f>SUM(H74:H84)</f>
        <v>0</v>
      </c>
    </row>
    <row r="74" spans="1:8" s="43" customFormat="1" ht="21.75" customHeight="1" hidden="1">
      <c r="A74" s="7"/>
      <c r="B74" s="7"/>
      <c r="C74" s="10">
        <v>3030</v>
      </c>
      <c r="D74" s="41" t="s">
        <v>18</v>
      </c>
      <c r="E74" s="17"/>
      <c r="F74" s="42">
        <v>0</v>
      </c>
      <c r="G74" s="42"/>
      <c r="H74" s="42">
        <f>E74+F74-G74</f>
        <v>0</v>
      </c>
    </row>
    <row r="75" spans="1:8" ht="18" customHeight="1" hidden="1">
      <c r="A75" s="7"/>
      <c r="B75" s="7"/>
      <c r="C75" s="10">
        <v>4110</v>
      </c>
      <c r="D75" s="44" t="s">
        <v>2</v>
      </c>
      <c r="E75" s="18"/>
      <c r="F75" s="16">
        <v>0</v>
      </c>
      <c r="G75" s="16"/>
      <c r="H75" s="16">
        <f aca="true" t="shared" si="1" ref="H75:H84">E75+F75-G75</f>
        <v>0</v>
      </c>
    </row>
    <row r="76" spans="1:8" ht="17.25" customHeight="1" hidden="1">
      <c r="A76" s="7"/>
      <c r="B76" s="7"/>
      <c r="C76" s="10">
        <v>4120</v>
      </c>
      <c r="D76" s="44" t="s">
        <v>3</v>
      </c>
      <c r="E76" s="18"/>
      <c r="F76" s="16">
        <v>0</v>
      </c>
      <c r="G76" s="16"/>
      <c r="H76" s="16">
        <f t="shared" si="1"/>
        <v>0</v>
      </c>
    </row>
    <row r="77" spans="1:8" ht="18.75" customHeight="1" hidden="1">
      <c r="A77" s="7"/>
      <c r="B77" s="7"/>
      <c r="C77" s="10">
        <v>4170</v>
      </c>
      <c r="D77" s="44" t="s">
        <v>4</v>
      </c>
      <c r="E77" s="18"/>
      <c r="F77" s="16">
        <v>0</v>
      </c>
      <c r="G77" s="16"/>
      <c r="H77" s="16">
        <f t="shared" si="1"/>
        <v>0</v>
      </c>
    </row>
    <row r="78" spans="1:8" ht="18.75" customHeight="1" hidden="1">
      <c r="A78" s="7"/>
      <c r="B78" s="7"/>
      <c r="C78" s="11">
        <v>4210</v>
      </c>
      <c r="D78" s="45" t="s">
        <v>11</v>
      </c>
      <c r="E78" s="18"/>
      <c r="F78" s="16">
        <v>0</v>
      </c>
      <c r="G78" s="16"/>
      <c r="H78" s="16">
        <f t="shared" si="1"/>
        <v>0</v>
      </c>
    </row>
    <row r="79" spans="1:8" ht="18.75" customHeight="1" hidden="1">
      <c r="A79" s="7"/>
      <c r="B79" s="7"/>
      <c r="C79" s="11">
        <v>4260</v>
      </c>
      <c r="D79" s="45" t="s">
        <v>25</v>
      </c>
      <c r="E79" s="18"/>
      <c r="F79" s="16">
        <v>0</v>
      </c>
      <c r="G79" s="16"/>
      <c r="H79" s="16">
        <f t="shared" si="1"/>
        <v>0</v>
      </c>
    </row>
    <row r="80" spans="1:8" ht="18.75" customHeight="1" hidden="1">
      <c r="A80" s="7"/>
      <c r="B80" s="7"/>
      <c r="C80" s="11">
        <v>4300</v>
      </c>
      <c r="D80" s="45" t="s">
        <v>23</v>
      </c>
      <c r="E80" s="18"/>
      <c r="F80" s="16">
        <v>0</v>
      </c>
      <c r="G80" s="16"/>
      <c r="H80" s="16">
        <f t="shared" si="1"/>
        <v>0</v>
      </c>
    </row>
    <row r="81" spans="1:8" ht="29.25" customHeight="1" hidden="1">
      <c r="A81" s="7"/>
      <c r="B81" s="7"/>
      <c r="C81" s="11">
        <v>4370</v>
      </c>
      <c r="D81" s="44" t="s">
        <v>24</v>
      </c>
      <c r="E81" s="18"/>
      <c r="F81" s="16">
        <v>0</v>
      </c>
      <c r="G81" s="16"/>
      <c r="H81" s="16">
        <f t="shared" si="1"/>
        <v>0</v>
      </c>
    </row>
    <row r="82" spans="1:8" ht="21.75" customHeight="1" hidden="1">
      <c r="A82" s="7"/>
      <c r="B82" s="7"/>
      <c r="C82" s="11">
        <v>4410</v>
      </c>
      <c r="D82" s="45" t="s">
        <v>10</v>
      </c>
      <c r="E82" s="18"/>
      <c r="F82" s="16">
        <v>0</v>
      </c>
      <c r="G82" s="16"/>
      <c r="H82" s="16">
        <f t="shared" si="1"/>
        <v>0</v>
      </c>
    </row>
    <row r="83" spans="1:8" ht="28.5" customHeight="1" hidden="1">
      <c r="A83" s="7"/>
      <c r="B83" s="7"/>
      <c r="C83" s="11">
        <v>4740</v>
      </c>
      <c r="D83" s="45" t="s">
        <v>14</v>
      </c>
      <c r="E83" s="18"/>
      <c r="F83" s="16">
        <v>0</v>
      </c>
      <c r="G83" s="16"/>
      <c r="H83" s="16">
        <f t="shared" si="1"/>
        <v>0</v>
      </c>
    </row>
    <row r="84" spans="1:8" s="14" customFormat="1" ht="24" customHeight="1" hidden="1">
      <c r="A84" s="12"/>
      <c r="B84" s="12"/>
      <c r="C84" s="13">
        <v>4750</v>
      </c>
      <c r="D84" s="46" t="s">
        <v>12</v>
      </c>
      <c r="E84" s="18"/>
      <c r="F84" s="16">
        <v>0</v>
      </c>
      <c r="G84" s="16"/>
      <c r="H84" s="16">
        <f t="shared" si="1"/>
        <v>0</v>
      </c>
    </row>
    <row r="85" spans="1:8" ht="17.25" customHeight="1">
      <c r="A85" s="32"/>
      <c r="B85" s="32"/>
      <c r="C85" s="39">
        <v>4120</v>
      </c>
      <c r="D85" s="39" t="s">
        <v>3</v>
      </c>
      <c r="E85" s="18">
        <v>894</v>
      </c>
      <c r="F85" s="16"/>
      <c r="G85" s="16"/>
      <c r="H85" s="16">
        <f>E85+F85-G85</f>
        <v>894</v>
      </c>
    </row>
    <row r="86" spans="1:8" ht="14.25" customHeight="1">
      <c r="A86" s="32"/>
      <c r="B86" s="32"/>
      <c r="C86" s="39">
        <v>4210</v>
      </c>
      <c r="D86" s="39" t="s">
        <v>11</v>
      </c>
      <c r="E86" s="18">
        <v>926</v>
      </c>
      <c r="F86" s="16"/>
      <c r="G86" s="16"/>
      <c r="H86" s="16">
        <f>E86+F86-G86</f>
        <v>926</v>
      </c>
    </row>
    <row r="87" spans="1:8" ht="15" customHeight="1">
      <c r="A87" s="32"/>
      <c r="B87" s="32"/>
      <c r="C87" s="39">
        <v>4240</v>
      </c>
      <c r="D87" s="39" t="s">
        <v>60</v>
      </c>
      <c r="E87" s="18">
        <v>74</v>
      </c>
      <c r="F87" s="16"/>
      <c r="G87" s="16"/>
      <c r="H87" s="16"/>
    </row>
    <row r="88" spans="1:8" ht="15.75" customHeight="1">
      <c r="A88" s="32"/>
      <c r="B88" s="32"/>
      <c r="C88" s="39">
        <v>4300</v>
      </c>
      <c r="D88" s="39" t="s">
        <v>23</v>
      </c>
      <c r="E88" s="18">
        <v>300</v>
      </c>
      <c r="F88" s="16"/>
      <c r="G88" s="16"/>
      <c r="H88" s="16">
        <f>E88+F88-G88</f>
        <v>300</v>
      </c>
    </row>
    <row r="89" spans="1:8" s="26" customFormat="1" ht="18.75" customHeight="1" hidden="1">
      <c r="A89" s="29"/>
      <c r="B89" s="29">
        <v>75107</v>
      </c>
      <c r="C89" s="30"/>
      <c r="D89" s="40" t="s">
        <v>21</v>
      </c>
      <c r="E89" s="31">
        <f>SUM(E90,E91,E92,E93,E94,E95,E96,E97,E98,E99)</f>
        <v>0</v>
      </c>
      <c r="F89" s="24">
        <f>SUM(F90,F91,F92,F93,F94,F95,F96,F97,F98,F99)</f>
        <v>0</v>
      </c>
      <c r="G89" s="24">
        <f>SUM(G90,G91,G92,G93,G94,G95,G96,G97,G98,G99)</f>
        <v>0</v>
      </c>
      <c r="H89" s="24">
        <f>SUM(H90,H91,H92,H93,H94,H95,H96,H97,H98,H99)</f>
        <v>0</v>
      </c>
    </row>
    <row r="90" spans="1:8" s="43" customFormat="1" ht="21.75" customHeight="1" hidden="1">
      <c r="A90" s="7"/>
      <c r="B90" s="7"/>
      <c r="C90" s="10">
        <v>3030</v>
      </c>
      <c r="D90" s="41" t="s">
        <v>18</v>
      </c>
      <c r="E90" s="17"/>
      <c r="F90" s="42"/>
      <c r="G90" s="42"/>
      <c r="H90" s="42">
        <f>E90+F90-G90</f>
        <v>0</v>
      </c>
    </row>
    <row r="91" spans="1:8" ht="18" customHeight="1" hidden="1">
      <c r="A91" s="7"/>
      <c r="B91" s="7"/>
      <c r="C91" s="10">
        <v>4110</v>
      </c>
      <c r="D91" s="44" t="s">
        <v>2</v>
      </c>
      <c r="E91" s="18"/>
      <c r="F91" s="16"/>
      <c r="G91" s="16"/>
      <c r="H91" s="16">
        <f aca="true" t="shared" si="2" ref="H91:H99">E91+F91-G91</f>
        <v>0</v>
      </c>
    </row>
    <row r="92" spans="1:8" ht="17.25" customHeight="1" hidden="1">
      <c r="A92" s="7"/>
      <c r="B92" s="7"/>
      <c r="C92" s="10">
        <v>4120</v>
      </c>
      <c r="D92" s="44" t="s">
        <v>3</v>
      </c>
      <c r="E92" s="18"/>
      <c r="F92" s="16"/>
      <c r="G92" s="16"/>
      <c r="H92" s="16">
        <f t="shared" si="2"/>
        <v>0</v>
      </c>
    </row>
    <row r="93" spans="1:8" ht="18.75" customHeight="1" hidden="1">
      <c r="A93" s="7"/>
      <c r="B93" s="7"/>
      <c r="C93" s="10">
        <v>4170</v>
      </c>
      <c r="D93" s="44" t="s">
        <v>4</v>
      </c>
      <c r="E93" s="18"/>
      <c r="F93" s="16"/>
      <c r="G93" s="16"/>
      <c r="H93" s="16">
        <f t="shared" si="2"/>
        <v>0</v>
      </c>
    </row>
    <row r="94" spans="1:8" ht="18.75" customHeight="1" hidden="1">
      <c r="A94" s="7"/>
      <c r="B94" s="7"/>
      <c r="C94" s="11">
        <v>4210</v>
      </c>
      <c r="D94" s="45" t="s">
        <v>11</v>
      </c>
      <c r="E94" s="18"/>
      <c r="F94" s="16"/>
      <c r="G94" s="16"/>
      <c r="H94" s="16">
        <f t="shared" si="2"/>
        <v>0</v>
      </c>
    </row>
    <row r="95" spans="1:8" ht="18.75" customHeight="1" hidden="1">
      <c r="A95" s="7"/>
      <c r="B95" s="7"/>
      <c r="C95" s="11">
        <v>4260</v>
      </c>
      <c r="D95" s="45" t="s">
        <v>25</v>
      </c>
      <c r="E95" s="18"/>
      <c r="F95" s="16"/>
      <c r="G95" s="16"/>
      <c r="H95" s="16">
        <f t="shared" si="2"/>
        <v>0</v>
      </c>
    </row>
    <row r="96" spans="1:8" ht="32.25" customHeight="1" hidden="1">
      <c r="A96" s="7"/>
      <c r="B96" s="7"/>
      <c r="C96" s="11">
        <v>4370</v>
      </c>
      <c r="D96" s="44" t="s">
        <v>24</v>
      </c>
      <c r="E96" s="18"/>
      <c r="F96" s="16"/>
      <c r="G96" s="16"/>
      <c r="H96" s="16">
        <f t="shared" si="2"/>
        <v>0</v>
      </c>
    </row>
    <row r="97" spans="1:8" ht="21.75" customHeight="1" hidden="1">
      <c r="A97" s="7"/>
      <c r="B97" s="7"/>
      <c r="C97" s="11">
        <v>4410</v>
      </c>
      <c r="D97" s="45" t="s">
        <v>10</v>
      </c>
      <c r="E97" s="18"/>
      <c r="F97" s="16"/>
      <c r="G97" s="16"/>
      <c r="H97" s="16">
        <f t="shared" si="2"/>
        <v>0</v>
      </c>
    </row>
    <row r="98" spans="1:8" ht="28.5" customHeight="1" hidden="1">
      <c r="A98" s="7"/>
      <c r="B98" s="7"/>
      <c r="C98" s="11">
        <v>4740</v>
      </c>
      <c r="D98" s="45" t="s">
        <v>14</v>
      </c>
      <c r="E98" s="18"/>
      <c r="F98" s="16"/>
      <c r="G98" s="16"/>
      <c r="H98" s="16">
        <f t="shared" si="2"/>
        <v>0</v>
      </c>
    </row>
    <row r="99" spans="1:8" s="14" customFormat="1" ht="24" customHeight="1" hidden="1">
      <c r="A99" s="12"/>
      <c r="B99" s="12"/>
      <c r="C99" s="13">
        <v>4750</v>
      </c>
      <c r="D99" s="46" t="s">
        <v>12</v>
      </c>
      <c r="E99" s="18"/>
      <c r="F99" s="16"/>
      <c r="G99" s="16"/>
      <c r="H99" s="16">
        <f t="shared" si="2"/>
        <v>0</v>
      </c>
    </row>
    <row r="100" spans="1:8" s="26" customFormat="1" ht="45.75" customHeight="1" hidden="1">
      <c r="A100" s="22"/>
      <c r="B100" s="22">
        <v>75109</v>
      </c>
      <c r="C100" s="23"/>
      <c r="D100" s="47" t="s">
        <v>22</v>
      </c>
      <c r="E100" s="24">
        <f>SUM(E101:E111)</f>
        <v>0</v>
      </c>
      <c r="F100" s="24">
        <f>SUM(F101:F111)</f>
        <v>0</v>
      </c>
      <c r="G100" s="24">
        <f>SUM(G101:G111)</f>
        <v>0</v>
      </c>
      <c r="H100" s="24">
        <f>SUM(H101:H111)</f>
        <v>0</v>
      </c>
    </row>
    <row r="101" spans="1:8" s="43" customFormat="1" ht="21.75" customHeight="1" hidden="1">
      <c r="A101" s="7"/>
      <c r="B101" s="7"/>
      <c r="C101" s="10">
        <v>3030</v>
      </c>
      <c r="D101" s="41" t="s">
        <v>18</v>
      </c>
      <c r="E101" s="17"/>
      <c r="F101" s="42">
        <v>0</v>
      </c>
      <c r="G101" s="42"/>
      <c r="H101" s="42">
        <f>E101+F101-G101</f>
        <v>0</v>
      </c>
    </row>
    <row r="102" spans="1:8" ht="18" customHeight="1" hidden="1">
      <c r="A102" s="7"/>
      <c r="B102" s="7"/>
      <c r="C102" s="10">
        <v>4110</v>
      </c>
      <c r="D102" s="44" t="s">
        <v>2</v>
      </c>
      <c r="E102" s="18"/>
      <c r="F102" s="16">
        <v>0</v>
      </c>
      <c r="G102" s="16"/>
      <c r="H102" s="16">
        <f aca="true" t="shared" si="3" ref="H102:H111">E102+F102-G102</f>
        <v>0</v>
      </c>
    </row>
    <row r="103" spans="1:8" ht="17.25" customHeight="1" hidden="1">
      <c r="A103" s="7"/>
      <c r="B103" s="7"/>
      <c r="C103" s="10">
        <v>4120</v>
      </c>
      <c r="D103" s="44" t="s">
        <v>3</v>
      </c>
      <c r="E103" s="18"/>
      <c r="F103" s="16">
        <v>0</v>
      </c>
      <c r="G103" s="16"/>
      <c r="H103" s="16">
        <f t="shared" si="3"/>
        <v>0</v>
      </c>
    </row>
    <row r="104" spans="1:8" ht="18.75" customHeight="1" hidden="1">
      <c r="A104" s="7"/>
      <c r="B104" s="7"/>
      <c r="C104" s="10">
        <v>4170</v>
      </c>
      <c r="D104" s="44" t="s">
        <v>4</v>
      </c>
      <c r="E104" s="18"/>
      <c r="F104" s="16">
        <v>0</v>
      </c>
      <c r="G104" s="16"/>
      <c r="H104" s="16">
        <f t="shared" si="3"/>
        <v>0</v>
      </c>
    </row>
    <row r="105" spans="1:8" ht="18.75" customHeight="1" hidden="1">
      <c r="A105" s="7"/>
      <c r="B105" s="7"/>
      <c r="C105" s="11">
        <v>4210</v>
      </c>
      <c r="D105" s="45" t="s">
        <v>11</v>
      </c>
      <c r="E105" s="18"/>
      <c r="F105" s="16">
        <v>0</v>
      </c>
      <c r="G105" s="16"/>
      <c r="H105" s="16">
        <f t="shared" si="3"/>
        <v>0</v>
      </c>
    </row>
    <row r="106" spans="1:8" ht="18.75" customHeight="1" hidden="1">
      <c r="A106" s="7"/>
      <c r="B106" s="7"/>
      <c r="C106" s="11">
        <v>4260</v>
      </c>
      <c r="D106" s="45" t="s">
        <v>25</v>
      </c>
      <c r="E106" s="18"/>
      <c r="F106" s="16">
        <v>0</v>
      </c>
      <c r="G106" s="16"/>
      <c r="H106" s="16">
        <f t="shared" si="3"/>
        <v>0</v>
      </c>
    </row>
    <row r="107" spans="1:8" ht="18.75" customHeight="1" hidden="1">
      <c r="A107" s="7"/>
      <c r="B107" s="7"/>
      <c r="C107" s="11">
        <v>4300</v>
      </c>
      <c r="D107" s="45" t="s">
        <v>23</v>
      </c>
      <c r="E107" s="18"/>
      <c r="F107" s="16">
        <v>0</v>
      </c>
      <c r="G107" s="16"/>
      <c r="H107" s="16">
        <f t="shared" si="3"/>
        <v>0</v>
      </c>
    </row>
    <row r="108" spans="1:8" ht="29.25" customHeight="1" hidden="1">
      <c r="A108" s="7"/>
      <c r="B108" s="7"/>
      <c r="C108" s="11">
        <v>4370</v>
      </c>
      <c r="D108" s="44" t="s">
        <v>24</v>
      </c>
      <c r="E108" s="18"/>
      <c r="F108" s="16">
        <v>0</v>
      </c>
      <c r="G108" s="16"/>
      <c r="H108" s="16">
        <f t="shared" si="3"/>
        <v>0</v>
      </c>
    </row>
    <row r="109" spans="1:8" ht="21.75" customHeight="1" hidden="1">
      <c r="A109" s="7"/>
      <c r="B109" s="7"/>
      <c r="C109" s="11">
        <v>4410</v>
      </c>
      <c r="D109" s="45" t="s">
        <v>10</v>
      </c>
      <c r="E109" s="18"/>
      <c r="F109" s="16">
        <v>0</v>
      </c>
      <c r="G109" s="16"/>
      <c r="H109" s="16">
        <f t="shared" si="3"/>
        <v>0</v>
      </c>
    </row>
    <row r="110" spans="1:8" ht="28.5" customHeight="1" hidden="1">
      <c r="A110" s="7"/>
      <c r="B110" s="7"/>
      <c r="C110" s="11">
        <v>4740</v>
      </c>
      <c r="D110" s="45" t="s">
        <v>14</v>
      </c>
      <c r="E110" s="18"/>
      <c r="F110" s="16">
        <v>0</v>
      </c>
      <c r="G110" s="16"/>
      <c r="H110" s="16">
        <f t="shared" si="3"/>
        <v>0</v>
      </c>
    </row>
    <row r="111" spans="1:8" s="14" customFormat="1" ht="24" customHeight="1" hidden="1">
      <c r="A111" s="12"/>
      <c r="B111" s="12"/>
      <c r="C111" s="13">
        <v>4750</v>
      </c>
      <c r="D111" s="46" t="s">
        <v>12</v>
      </c>
      <c r="E111" s="18"/>
      <c r="F111" s="16">
        <v>0</v>
      </c>
      <c r="G111" s="16"/>
      <c r="H111" s="16">
        <f t="shared" si="3"/>
        <v>0</v>
      </c>
    </row>
    <row r="112" spans="1:8" ht="17.25" customHeight="1">
      <c r="A112" s="32"/>
      <c r="B112" s="32"/>
      <c r="C112" s="39">
        <v>4410</v>
      </c>
      <c r="D112" s="39" t="s">
        <v>10</v>
      </c>
      <c r="E112" s="18">
        <v>100</v>
      </c>
      <c r="F112" s="16"/>
      <c r="G112" s="16"/>
      <c r="H112" s="16">
        <f>E112+F112-G112</f>
        <v>100</v>
      </c>
    </row>
    <row r="113" spans="1:8" ht="17.25" customHeight="1">
      <c r="A113" s="32"/>
      <c r="B113" s="32"/>
      <c r="C113" s="39">
        <v>4440</v>
      </c>
      <c r="D113" s="39" t="s">
        <v>37</v>
      </c>
      <c r="E113" s="18">
        <v>2188</v>
      </c>
      <c r="F113" s="16"/>
      <c r="G113" s="16"/>
      <c r="H113" s="16"/>
    </row>
    <row r="114" spans="1:8" ht="29.25" customHeight="1">
      <c r="A114" s="32"/>
      <c r="B114" s="32"/>
      <c r="C114" s="39">
        <v>4700</v>
      </c>
      <c r="D114" s="39" t="s">
        <v>49</v>
      </c>
      <c r="E114" s="18">
        <v>0</v>
      </c>
      <c r="F114" s="16"/>
      <c r="G114" s="16"/>
      <c r="H114" s="16">
        <f>E114+F114-G114</f>
        <v>0</v>
      </c>
    </row>
    <row r="115" spans="1:8" ht="31.5" customHeight="1">
      <c r="A115" s="32">
        <v>751</v>
      </c>
      <c r="B115" s="32"/>
      <c r="C115" s="33"/>
      <c r="D115" s="34" t="s">
        <v>19</v>
      </c>
      <c r="E115" s="21">
        <f>SUM(E116,E129,E183,E237)</f>
        <v>45786</v>
      </c>
      <c r="F115" s="21" t="e">
        <f>SUM(F116,#REF!,#REF!)</f>
        <v>#REF!</v>
      </c>
      <c r="G115" s="21" t="e">
        <f>SUM(G116,#REF!,#REF!)</f>
        <v>#REF!</v>
      </c>
      <c r="H115" s="21" t="e">
        <f>SUM(H116,#REF!,#REF!)</f>
        <v>#REF!</v>
      </c>
    </row>
    <row r="116" spans="1:8" s="26" customFormat="1" ht="37.5" customHeight="1">
      <c r="A116" s="35"/>
      <c r="B116" s="35">
        <v>75101</v>
      </c>
      <c r="C116" s="36"/>
      <c r="D116" s="37" t="s">
        <v>20</v>
      </c>
      <c r="E116" s="24">
        <f>SUM(E117:E119)</f>
        <v>1114</v>
      </c>
      <c r="F116" s="25">
        <f>SUM(F117,F119)</f>
        <v>0</v>
      </c>
      <c r="G116" s="25">
        <f>SUM(G117,G119)</f>
        <v>0</v>
      </c>
      <c r="H116" s="25">
        <f>SUM(H117,H119)</f>
        <v>114</v>
      </c>
    </row>
    <row r="117" spans="1:8" ht="16.5" customHeight="1">
      <c r="A117" s="32"/>
      <c r="B117" s="32"/>
      <c r="C117" s="39">
        <v>4210</v>
      </c>
      <c r="D117" s="39" t="s">
        <v>11</v>
      </c>
      <c r="E117" s="18">
        <v>35.5</v>
      </c>
      <c r="F117" s="16"/>
      <c r="G117" s="16"/>
      <c r="H117" s="16">
        <f>E117+F117-G117</f>
        <v>35.5</v>
      </c>
    </row>
    <row r="118" spans="1:8" ht="16.5" customHeight="1">
      <c r="A118" s="32"/>
      <c r="B118" s="32"/>
      <c r="C118" s="39">
        <v>4300</v>
      </c>
      <c r="D118" s="50" t="s">
        <v>23</v>
      </c>
      <c r="E118" s="18">
        <v>1000</v>
      </c>
      <c r="F118" s="16"/>
      <c r="G118" s="16"/>
      <c r="H118" s="16">
        <f>E118+F118-G118</f>
        <v>1000</v>
      </c>
    </row>
    <row r="119" spans="1:8" ht="17.25" customHeight="1">
      <c r="A119" s="32"/>
      <c r="B119" s="32"/>
      <c r="C119" s="39">
        <v>4360</v>
      </c>
      <c r="D119" s="50" t="s">
        <v>55</v>
      </c>
      <c r="E119" s="18">
        <v>78.5</v>
      </c>
      <c r="F119" s="16"/>
      <c r="G119" s="16"/>
      <c r="H119" s="16">
        <f>E119+F119-G119</f>
        <v>78.5</v>
      </c>
    </row>
    <row r="120" spans="1:8" s="26" customFormat="1" ht="50.25" customHeight="1" hidden="1">
      <c r="A120" s="55"/>
      <c r="B120" s="55">
        <v>75109</v>
      </c>
      <c r="C120" s="56"/>
      <c r="D120" s="57" t="s">
        <v>44</v>
      </c>
      <c r="E120" s="58">
        <f>SUM(E121:E128)</f>
        <v>0</v>
      </c>
      <c r="F120" s="25"/>
      <c r="G120" s="25"/>
      <c r="H120" s="25"/>
    </row>
    <row r="121" spans="1:8" s="26" customFormat="1" ht="20.25" customHeight="1" hidden="1">
      <c r="A121" s="35"/>
      <c r="B121" s="35"/>
      <c r="C121" s="33">
        <v>3030</v>
      </c>
      <c r="D121" s="48" t="s">
        <v>18</v>
      </c>
      <c r="E121" s="17">
        <v>0</v>
      </c>
      <c r="F121" s="54"/>
      <c r="G121" s="54"/>
      <c r="H121" s="54"/>
    </row>
    <row r="122" spans="1:8" s="26" customFormat="1" ht="20.25" customHeight="1" hidden="1">
      <c r="A122" s="35"/>
      <c r="B122" s="35"/>
      <c r="C122" s="33">
        <v>4110</v>
      </c>
      <c r="D122" s="39" t="s">
        <v>29</v>
      </c>
      <c r="E122" s="17">
        <v>0</v>
      </c>
      <c r="F122" s="54"/>
      <c r="G122" s="54"/>
      <c r="H122" s="54"/>
    </row>
    <row r="123" spans="1:8" s="26" customFormat="1" ht="19.5" customHeight="1" hidden="1">
      <c r="A123" s="35"/>
      <c r="B123" s="35"/>
      <c r="C123" s="33">
        <v>4120</v>
      </c>
      <c r="D123" s="39" t="s">
        <v>30</v>
      </c>
      <c r="E123" s="17">
        <v>0</v>
      </c>
      <c r="F123" s="54"/>
      <c r="G123" s="54"/>
      <c r="H123" s="54"/>
    </row>
    <row r="124" spans="1:8" s="26" customFormat="1" ht="20.25" customHeight="1" hidden="1">
      <c r="A124" s="35"/>
      <c r="B124" s="35"/>
      <c r="C124" s="33">
        <v>4170</v>
      </c>
      <c r="D124" s="50" t="s">
        <v>4</v>
      </c>
      <c r="E124" s="17">
        <v>0</v>
      </c>
      <c r="F124" s="54"/>
      <c r="G124" s="54"/>
      <c r="H124" s="54"/>
    </row>
    <row r="125" spans="1:8" s="26" customFormat="1" ht="19.5" customHeight="1" hidden="1">
      <c r="A125" s="35"/>
      <c r="B125" s="35"/>
      <c r="C125" s="33">
        <v>4210</v>
      </c>
      <c r="D125" s="39" t="s">
        <v>11</v>
      </c>
      <c r="E125" s="17">
        <v>0</v>
      </c>
      <c r="F125" s="54"/>
      <c r="G125" s="54"/>
      <c r="H125" s="54"/>
    </row>
    <row r="126" spans="1:8" s="26" customFormat="1" ht="18.75" customHeight="1" hidden="1">
      <c r="A126" s="35"/>
      <c r="B126" s="35"/>
      <c r="C126" s="33">
        <v>4300</v>
      </c>
      <c r="D126" s="39" t="s">
        <v>23</v>
      </c>
      <c r="E126" s="17">
        <v>0</v>
      </c>
      <c r="F126" s="54"/>
      <c r="G126" s="54"/>
      <c r="H126" s="54"/>
    </row>
    <row r="127" spans="1:8" s="26" customFormat="1" ht="33.75" customHeight="1" hidden="1">
      <c r="A127" s="35"/>
      <c r="B127" s="35"/>
      <c r="C127" s="33">
        <v>4370</v>
      </c>
      <c r="D127" s="39" t="s">
        <v>31</v>
      </c>
      <c r="E127" s="17">
        <v>0</v>
      </c>
      <c r="F127" s="54"/>
      <c r="G127" s="54"/>
      <c r="H127" s="54"/>
    </row>
    <row r="128" spans="1:8" s="26" customFormat="1" ht="20.25" customHeight="1" hidden="1">
      <c r="A128" s="35"/>
      <c r="B128" s="35"/>
      <c r="C128" s="33">
        <v>4410</v>
      </c>
      <c r="D128" s="39" t="s">
        <v>10</v>
      </c>
      <c r="E128" s="17">
        <v>0</v>
      </c>
      <c r="F128" s="54"/>
      <c r="G128" s="54"/>
      <c r="H128" s="54"/>
    </row>
    <row r="129" spans="1:8" s="26" customFormat="1" ht="18" customHeight="1">
      <c r="A129" s="35"/>
      <c r="B129" s="35">
        <v>75107</v>
      </c>
      <c r="C129" s="36"/>
      <c r="D129" s="37" t="s">
        <v>21</v>
      </c>
      <c r="E129" s="24">
        <f>SUM(E130:E182)</f>
        <v>25277</v>
      </c>
      <c r="F129" s="25" t="e">
        <f>SUM(#REF!,#REF!)</f>
        <v>#REF!</v>
      </c>
      <c r="G129" s="25" t="e">
        <f>SUM(#REF!,#REF!)</f>
        <v>#REF!</v>
      </c>
      <c r="H129" s="25" t="e">
        <f>SUM(#REF!,#REF!)</f>
        <v>#REF!</v>
      </c>
    </row>
    <row r="130" spans="1:8" ht="20.25" customHeight="1">
      <c r="A130" s="32"/>
      <c r="B130" s="32"/>
      <c r="C130" s="39">
        <v>3030</v>
      </c>
      <c r="D130" s="48" t="s">
        <v>18</v>
      </c>
      <c r="E130" s="18">
        <v>14840</v>
      </c>
      <c r="F130" s="16"/>
      <c r="G130" s="16"/>
      <c r="H130" s="16">
        <f>E130+F130-G130</f>
        <v>14840</v>
      </c>
    </row>
    <row r="131" spans="1:8" s="26" customFormat="1" ht="18.75" customHeight="1" hidden="1">
      <c r="A131" s="29"/>
      <c r="B131" s="29">
        <v>75107</v>
      </c>
      <c r="C131" s="30"/>
      <c r="D131" s="40" t="s">
        <v>21</v>
      </c>
      <c r="E131" s="31">
        <f>SUM(E132,E133,E134,E135,E136,E137,E138,E139,E140,E141)</f>
        <v>0</v>
      </c>
      <c r="F131" s="24">
        <f>SUM(F132,F133,F134,F135,F136,F137,F138,F139,F140,F141)</f>
        <v>0</v>
      </c>
      <c r="G131" s="24">
        <f>SUM(G132,G133,G134,G135,G136,G137,G138,G139,G140,G141)</f>
        <v>0</v>
      </c>
      <c r="H131" s="24">
        <f>SUM(H132,H133,H134,H135,H136,H137,H138,H139,H140,H141)</f>
        <v>0</v>
      </c>
    </row>
    <row r="132" spans="1:8" s="43" customFormat="1" ht="21.75" customHeight="1" hidden="1">
      <c r="A132" s="7"/>
      <c r="B132" s="7"/>
      <c r="C132" s="10">
        <v>3030</v>
      </c>
      <c r="D132" s="41" t="s">
        <v>18</v>
      </c>
      <c r="E132" s="17"/>
      <c r="F132" s="42"/>
      <c r="G132" s="42"/>
      <c r="H132" s="42">
        <f>E132+F132-G132</f>
        <v>0</v>
      </c>
    </row>
    <row r="133" spans="1:8" ht="18" customHeight="1" hidden="1">
      <c r="A133" s="7"/>
      <c r="B133" s="7"/>
      <c r="C133" s="10">
        <v>4110</v>
      </c>
      <c r="D133" s="44" t="s">
        <v>2</v>
      </c>
      <c r="E133" s="18"/>
      <c r="F133" s="16"/>
      <c r="G133" s="16"/>
      <c r="H133" s="16">
        <f aca="true" t="shared" si="4" ref="H133:H141">E133+F133-G133</f>
        <v>0</v>
      </c>
    </row>
    <row r="134" spans="1:8" ht="17.25" customHeight="1" hidden="1">
      <c r="A134" s="7"/>
      <c r="B134" s="7"/>
      <c r="C134" s="10">
        <v>4120</v>
      </c>
      <c r="D134" s="44" t="s">
        <v>3</v>
      </c>
      <c r="E134" s="18"/>
      <c r="F134" s="16"/>
      <c r="G134" s="16"/>
      <c r="H134" s="16">
        <f t="shared" si="4"/>
        <v>0</v>
      </c>
    </row>
    <row r="135" spans="1:8" ht="18.75" customHeight="1" hidden="1">
      <c r="A135" s="7"/>
      <c r="B135" s="7"/>
      <c r="C135" s="10">
        <v>4170</v>
      </c>
      <c r="D135" s="44" t="s">
        <v>4</v>
      </c>
      <c r="E135" s="18"/>
      <c r="F135" s="16"/>
      <c r="G135" s="16"/>
      <c r="H135" s="16">
        <f t="shared" si="4"/>
        <v>0</v>
      </c>
    </row>
    <row r="136" spans="1:8" ht="18.75" customHeight="1" hidden="1">
      <c r="A136" s="7"/>
      <c r="B136" s="7"/>
      <c r="C136" s="11">
        <v>4210</v>
      </c>
      <c r="D136" s="45" t="s">
        <v>11</v>
      </c>
      <c r="E136" s="18"/>
      <c r="F136" s="16"/>
      <c r="G136" s="16"/>
      <c r="H136" s="16">
        <f t="shared" si="4"/>
        <v>0</v>
      </c>
    </row>
    <row r="137" spans="1:8" ht="18.75" customHeight="1" hidden="1">
      <c r="A137" s="7"/>
      <c r="B137" s="7"/>
      <c r="C137" s="11">
        <v>4260</v>
      </c>
      <c r="D137" s="45" t="s">
        <v>25</v>
      </c>
      <c r="E137" s="18"/>
      <c r="F137" s="16"/>
      <c r="G137" s="16"/>
      <c r="H137" s="16">
        <f t="shared" si="4"/>
        <v>0</v>
      </c>
    </row>
    <row r="138" spans="1:8" ht="32.25" customHeight="1" hidden="1">
      <c r="A138" s="7"/>
      <c r="B138" s="7"/>
      <c r="C138" s="11">
        <v>4370</v>
      </c>
      <c r="D138" s="44" t="s">
        <v>24</v>
      </c>
      <c r="E138" s="18"/>
      <c r="F138" s="16"/>
      <c r="G138" s="16"/>
      <c r="H138" s="16">
        <f t="shared" si="4"/>
        <v>0</v>
      </c>
    </row>
    <row r="139" spans="1:8" ht="21.75" customHeight="1" hidden="1">
      <c r="A139" s="7"/>
      <c r="B139" s="7"/>
      <c r="C139" s="11">
        <v>4410</v>
      </c>
      <c r="D139" s="45" t="s">
        <v>10</v>
      </c>
      <c r="E139" s="18"/>
      <c r="F139" s="16"/>
      <c r="G139" s="16"/>
      <c r="H139" s="16">
        <f t="shared" si="4"/>
        <v>0</v>
      </c>
    </row>
    <row r="140" spans="1:8" ht="28.5" customHeight="1" hidden="1">
      <c r="A140" s="7"/>
      <c r="B140" s="7"/>
      <c r="C140" s="11">
        <v>4740</v>
      </c>
      <c r="D140" s="45" t="s">
        <v>14</v>
      </c>
      <c r="E140" s="18"/>
      <c r="F140" s="16"/>
      <c r="G140" s="16"/>
      <c r="H140" s="16">
        <f t="shared" si="4"/>
        <v>0</v>
      </c>
    </row>
    <row r="141" spans="1:8" s="14" customFormat="1" ht="24" customHeight="1" hidden="1">
      <c r="A141" s="12"/>
      <c r="B141" s="12"/>
      <c r="C141" s="13">
        <v>4750</v>
      </c>
      <c r="D141" s="46" t="s">
        <v>12</v>
      </c>
      <c r="E141" s="18"/>
      <c r="F141" s="16"/>
      <c r="G141" s="16"/>
      <c r="H141" s="16">
        <f t="shared" si="4"/>
        <v>0</v>
      </c>
    </row>
    <row r="142" spans="1:8" s="26" customFormat="1" ht="45.75" customHeight="1" hidden="1">
      <c r="A142" s="22"/>
      <c r="B142" s="22">
        <v>75109</v>
      </c>
      <c r="C142" s="23"/>
      <c r="D142" s="47" t="s">
        <v>22</v>
      </c>
      <c r="E142" s="24">
        <f>SUM(E143:E153)</f>
        <v>0</v>
      </c>
      <c r="F142" s="24">
        <f>SUM(F143:F153)</f>
        <v>0</v>
      </c>
      <c r="G142" s="24">
        <f>SUM(G143:G153)</f>
        <v>0</v>
      </c>
      <c r="H142" s="24">
        <f>SUM(H143:H153)</f>
        <v>0</v>
      </c>
    </row>
    <row r="143" spans="1:8" s="43" customFormat="1" ht="21.75" customHeight="1" hidden="1">
      <c r="A143" s="7"/>
      <c r="B143" s="7"/>
      <c r="C143" s="10">
        <v>3030</v>
      </c>
      <c r="D143" s="41" t="s">
        <v>18</v>
      </c>
      <c r="E143" s="17"/>
      <c r="F143" s="42">
        <v>0</v>
      </c>
      <c r="G143" s="42"/>
      <c r="H143" s="42">
        <f>E143+F143-G143</f>
        <v>0</v>
      </c>
    </row>
    <row r="144" spans="1:8" ht="18" customHeight="1" hidden="1">
      <c r="A144" s="7"/>
      <c r="B144" s="7"/>
      <c r="C144" s="10">
        <v>4110</v>
      </c>
      <c r="D144" s="44" t="s">
        <v>2</v>
      </c>
      <c r="E144" s="18"/>
      <c r="F144" s="16">
        <v>0</v>
      </c>
      <c r="G144" s="16"/>
      <c r="H144" s="16">
        <f aca="true" t="shared" si="5" ref="H144:H153">E144+F144-G144</f>
        <v>0</v>
      </c>
    </row>
    <row r="145" spans="1:8" ht="17.25" customHeight="1" hidden="1">
      <c r="A145" s="7"/>
      <c r="B145" s="7"/>
      <c r="C145" s="10">
        <v>4120</v>
      </c>
      <c r="D145" s="44" t="s">
        <v>3</v>
      </c>
      <c r="E145" s="18"/>
      <c r="F145" s="16">
        <v>0</v>
      </c>
      <c r="G145" s="16"/>
      <c r="H145" s="16">
        <f t="shared" si="5"/>
        <v>0</v>
      </c>
    </row>
    <row r="146" spans="1:8" ht="18.75" customHeight="1" hidden="1">
      <c r="A146" s="7"/>
      <c r="B146" s="7"/>
      <c r="C146" s="10">
        <v>4170</v>
      </c>
      <c r="D146" s="44" t="s">
        <v>4</v>
      </c>
      <c r="E146" s="18"/>
      <c r="F146" s="16">
        <v>0</v>
      </c>
      <c r="G146" s="16"/>
      <c r="H146" s="16">
        <f t="shared" si="5"/>
        <v>0</v>
      </c>
    </row>
    <row r="147" spans="1:8" ht="18.75" customHeight="1" hidden="1">
      <c r="A147" s="7"/>
      <c r="B147" s="7"/>
      <c r="C147" s="11">
        <v>4210</v>
      </c>
      <c r="D147" s="45" t="s">
        <v>11</v>
      </c>
      <c r="E147" s="18"/>
      <c r="F147" s="16">
        <v>0</v>
      </c>
      <c r="G147" s="16"/>
      <c r="H147" s="16">
        <f t="shared" si="5"/>
        <v>0</v>
      </c>
    </row>
    <row r="148" spans="1:8" ht="18.75" customHeight="1" hidden="1">
      <c r="A148" s="7"/>
      <c r="B148" s="7"/>
      <c r="C148" s="11">
        <v>4260</v>
      </c>
      <c r="D148" s="45" t="s">
        <v>25</v>
      </c>
      <c r="E148" s="18"/>
      <c r="F148" s="16">
        <v>0</v>
      </c>
      <c r="G148" s="16"/>
      <c r="H148" s="16">
        <f t="shared" si="5"/>
        <v>0</v>
      </c>
    </row>
    <row r="149" spans="1:8" ht="18.75" customHeight="1" hidden="1">
      <c r="A149" s="7"/>
      <c r="B149" s="7"/>
      <c r="C149" s="11">
        <v>4300</v>
      </c>
      <c r="D149" s="45" t="s">
        <v>23</v>
      </c>
      <c r="E149" s="18"/>
      <c r="F149" s="16">
        <v>0</v>
      </c>
      <c r="G149" s="16"/>
      <c r="H149" s="16">
        <f t="shared" si="5"/>
        <v>0</v>
      </c>
    </row>
    <row r="150" spans="1:8" ht="29.25" customHeight="1" hidden="1">
      <c r="A150" s="7"/>
      <c r="B150" s="7"/>
      <c r="C150" s="11">
        <v>4370</v>
      </c>
      <c r="D150" s="44" t="s">
        <v>24</v>
      </c>
      <c r="E150" s="18"/>
      <c r="F150" s="16">
        <v>0</v>
      </c>
      <c r="G150" s="16"/>
      <c r="H150" s="16">
        <f t="shared" si="5"/>
        <v>0</v>
      </c>
    </row>
    <row r="151" spans="1:8" ht="21.75" customHeight="1" hidden="1">
      <c r="A151" s="7"/>
      <c r="B151" s="7"/>
      <c r="C151" s="11">
        <v>4410</v>
      </c>
      <c r="D151" s="45" t="s">
        <v>10</v>
      </c>
      <c r="E151" s="18"/>
      <c r="F151" s="16">
        <v>0</v>
      </c>
      <c r="G151" s="16"/>
      <c r="H151" s="16">
        <f t="shared" si="5"/>
        <v>0</v>
      </c>
    </row>
    <row r="152" spans="1:8" ht="28.5" customHeight="1" hidden="1">
      <c r="A152" s="7"/>
      <c r="B152" s="7"/>
      <c r="C152" s="11">
        <v>4740</v>
      </c>
      <c r="D152" s="45" t="s">
        <v>14</v>
      </c>
      <c r="E152" s="18"/>
      <c r="F152" s="16">
        <v>0</v>
      </c>
      <c r="G152" s="16"/>
      <c r="H152" s="16">
        <f t="shared" si="5"/>
        <v>0</v>
      </c>
    </row>
    <row r="153" spans="1:8" s="14" customFormat="1" ht="24" customHeight="1" hidden="1">
      <c r="A153" s="12"/>
      <c r="B153" s="12"/>
      <c r="C153" s="13">
        <v>4750</v>
      </c>
      <c r="D153" s="46" t="s">
        <v>12</v>
      </c>
      <c r="E153" s="18"/>
      <c r="F153" s="16">
        <v>0</v>
      </c>
      <c r="G153" s="16"/>
      <c r="H153" s="16">
        <f t="shared" si="5"/>
        <v>0</v>
      </c>
    </row>
    <row r="154" spans="1:8" ht="20.25" customHeight="1">
      <c r="A154" s="32"/>
      <c r="B154" s="32"/>
      <c r="C154" s="39">
        <v>4110</v>
      </c>
      <c r="D154" s="39" t="s">
        <v>2</v>
      </c>
      <c r="E154" s="18">
        <v>790.43</v>
      </c>
      <c r="F154" s="16"/>
      <c r="G154" s="16"/>
      <c r="H154" s="16">
        <f>E154+F154-G154</f>
        <v>790.43</v>
      </c>
    </row>
    <row r="155" spans="1:8" ht="17.25" customHeight="1">
      <c r="A155" s="32"/>
      <c r="B155" s="32"/>
      <c r="C155" s="39">
        <v>4120</v>
      </c>
      <c r="D155" s="39" t="s">
        <v>3</v>
      </c>
      <c r="E155" s="18">
        <v>107.39</v>
      </c>
      <c r="F155" s="16"/>
      <c r="G155" s="16"/>
      <c r="H155" s="16">
        <f>E155+F155-G155</f>
        <v>107.39</v>
      </c>
    </row>
    <row r="156" spans="1:8" ht="17.25" customHeight="1">
      <c r="A156" s="32"/>
      <c r="B156" s="32"/>
      <c r="C156" s="39">
        <v>4170</v>
      </c>
      <c r="D156" s="39" t="s">
        <v>4</v>
      </c>
      <c r="E156" s="18">
        <v>4622.79</v>
      </c>
      <c r="F156" s="16"/>
      <c r="G156" s="16"/>
      <c r="H156" s="16"/>
    </row>
    <row r="157" spans="1:8" ht="14.25" customHeight="1">
      <c r="A157" s="32"/>
      <c r="B157" s="32"/>
      <c r="C157" s="39">
        <v>4210</v>
      </c>
      <c r="D157" s="39" t="s">
        <v>11</v>
      </c>
      <c r="E157" s="18">
        <v>4411.29</v>
      </c>
      <c r="F157" s="16"/>
      <c r="G157" s="16"/>
      <c r="H157" s="16">
        <f>E157+F157-G157</f>
        <v>4411.29</v>
      </c>
    </row>
    <row r="158" spans="1:8" ht="19.5" customHeight="1">
      <c r="A158" s="32"/>
      <c r="B158" s="32"/>
      <c r="C158" s="39">
        <v>4300</v>
      </c>
      <c r="D158" s="39" t="s">
        <v>23</v>
      </c>
      <c r="E158" s="18">
        <v>187.5</v>
      </c>
      <c r="F158" s="16"/>
      <c r="G158" s="16"/>
      <c r="H158" s="16">
        <f>E158+F158-G158</f>
        <v>187.5</v>
      </c>
    </row>
    <row r="159" spans="1:8" s="26" customFormat="1" ht="18.75" customHeight="1" hidden="1">
      <c r="A159" s="29"/>
      <c r="B159" s="29">
        <v>75107</v>
      </c>
      <c r="C159" s="30"/>
      <c r="D159" s="40" t="s">
        <v>21</v>
      </c>
      <c r="E159" s="31">
        <f>SUM(E160,E161,E162,E163,E164,E165,E166,E167,E168,E169)</f>
        <v>0</v>
      </c>
      <c r="F159" s="24">
        <f>SUM(F160,F161,F162,F163,F164,F165,F166,F167,F168,F169)</f>
        <v>0</v>
      </c>
      <c r="G159" s="24">
        <f>SUM(G160,G161,G162,G163,G164,G165,G166,G167,G168,G169)</f>
        <v>0</v>
      </c>
      <c r="H159" s="24">
        <f>SUM(H160,H161,H162,H163,H164,H165,H166,H167,H168,H169)</f>
        <v>0</v>
      </c>
    </row>
    <row r="160" spans="1:8" s="43" customFormat="1" ht="21.75" customHeight="1" hidden="1">
      <c r="A160" s="7"/>
      <c r="B160" s="7"/>
      <c r="C160" s="10">
        <v>3030</v>
      </c>
      <c r="D160" s="41" t="s">
        <v>18</v>
      </c>
      <c r="E160" s="17"/>
      <c r="F160" s="42"/>
      <c r="G160" s="42"/>
      <c r="H160" s="42">
        <f>E160+F160-G160</f>
        <v>0</v>
      </c>
    </row>
    <row r="161" spans="1:8" ht="18" customHeight="1" hidden="1">
      <c r="A161" s="7"/>
      <c r="B161" s="7"/>
      <c r="C161" s="10">
        <v>4110</v>
      </c>
      <c r="D161" s="44" t="s">
        <v>2</v>
      </c>
      <c r="E161" s="18"/>
      <c r="F161" s="16"/>
      <c r="G161" s="16"/>
      <c r="H161" s="16">
        <f aca="true" t="shared" si="6" ref="H161:H169">E161+F161-G161</f>
        <v>0</v>
      </c>
    </row>
    <row r="162" spans="1:8" ht="17.25" customHeight="1" hidden="1">
      <c r="A162" s="7"/>
      <c r="B162" s="7"/>
      <c r="C162" s="10">
        <v>4120</v>
      </c>
      <c r="D162" s="44" t="s">
        <v>3</v>
      </c>
      <c r="E162" s="18"/>
      <c r="F162" s="16"/>
      <c r="G162" s="16"/>
      <c r="H162" s="16">
        <f t="shared" si="6"/>
        <v>0</v>
      </c>
    </row>
    <row r="163" spans="1:8" ht="18.75" customHeight="1" hidden="1">
      <c r="A163" s="7"/>
      <c r="B163" s="7"/>
      <c r="C163" s="10">
        <v>4170</v>
      </c>
      <c r="D163" s="44" t="s">
        <v>4</v>
      </c>
      <c r="E163" s="18"/>
      <c r="F163" s="16"/>
      <c r="G163" s="16"/>
      <c r="H163" s="16">
        <f t="shared" si="6"/>
        <v>0</v>
      </c>
    </row>
    <row r="164" spans="1:8" ht="18.75" customHeight="1" hidden="1">
      <c r="A164" s="7"/>
      <c r="B164" s="7"/>
      <c r="C164" s="11">
        <v>4210</v>
      </c>
      <c r="D164" s="45" t="s">
        <v>11</v>
      </c>
      <c r="E164" s="18"/>
      <c r="F164" s="16"/>
      <c r="G164" s="16"/>
      <c r="H164" s="16">
        <f t="shared" si="6"/>
        <v>0</v>
      </c>
    </row>
    <row r="165" spans="1:8" ht="18.75" customHeight="1" hidden="1">
      <c r="A165" s="7"/>
      <c r="B165" s="7"/>
      <c r="C165" s="11">
        <v>4260</v>
      </c>
      <c r="D165" s="45" t="s">
        <v>25</v>
      </c>
      <c r="E165" s="18"/>
      <c r="F165" s="16"/>
      <c r="G165" s="16"/>
      <c r="H165" s="16">
        <f t="shared" si="6"/>
        <v>0</v>
      </c>
    </row>
    <row r="166" spans="1:8" ht="32.25" customHeight="1" hidden="1">
      <c r="A166" s="7"/>
      <c r="B166" s="7"/>
      <c r="C166" s="11">
        <v>4370</v>
      </c>
      <c r="D166" s="44" t="s">
        <v>24</v>
      </c>
      <c r="E166" s="18"/>
      <c r="F166" s="16"/>
      <c r="G166" s="16"/>
      <c r="H166" s="16">
        <f t="shared" si="6"/>
        <v>0</v>
      </c>
    </row>
    <row r="167" spans="1:8" ht="21.75" customHeight="1" hidden="1">
      <c r="A167" s="7"/>
      <c r="B167" s="7"/>
      <c r="C167" s="11">
        <v>4410</v>
      </c>
      <c r="D167" s="45" t="s">
        <v>10</v>
      </c>
      <c r="E167" s="18"/>
      <c r="F167" s="16"/>
      <c r="G167" s="16"/>
      <c r="H167" s="16">
        <f t="shared" si="6"/>
        <v>0</v>
      </c>
    </row>
    <row r="168" spans="1:8" ht="28.5" customHeight="1" hidden="1">
      <c r="A168" s="7"/>
      <c r="B168" s="7"/>
      <c r="C168" s="11">
        <v>4740</v>
      </c>
      <c r="D168" s="45" t="s">
        <v>14</v>
      </c>
      <c r="E168" s="18"/>
      <c r="F168" s="16"/>
      <c r="G168" s="16"/>
      <c r="H168" s="16">
        <f t="shared" si="6"/>
        <v>0</v>
      </c>
    </row>
    <row r="169" spans="1:8" s="14" customFormat="1" ht="24" customHeight="1" hidden="1">
      <c r="A169" s="12"/>
      <c r="B169" s="12"/>
      <c r="C169" s="13">
        <v>4750</v>
      </c>
      <c r="D169" s="46" t="s">
        <v>12</v>
      </c>
      <c r="E169" s="18"/>
      <c r="F169" s="16"/>
      <c r="G169" s="16"/>
      <c r="H169" s="16">
        <f t="shared" si="6"/>
        <v>0</v>
      </c>
    </row>
    <row r="170" spans="1:8" s="26" customFormat="1" ht="45.75" customHeight="1" hidden="1">
      <c r="A170" s="22"/>
      <c r="B170" s="22">
        <v>75109</v>
      </c>
      <c r="C170" s="23"/>
      <c r="D170" s="47" t="s">
        <v>22</v>
      </c>
      <c r="E170" s="24">
        <f>SUM(E171:E181)</f>
        <v>0</v>
      </c>
      <c r="F170" s="24">
        <f>SUM(F171:F181)</f>
        <v>0</v>
      </c>
      <c r="G170" s="24">
        <f>SUM(G171:G181)</f>
        <v>0</v>
      </c>
      <c r="H170" s="24">
        <f>SUM(H171:H181)</f>
        <v>0</v>
      </c>
    </row>
    <row r="171" spans="1:8" s="43" customFormat="1" ht="21.75" customHeight="1" hidden="1">
      <c r="A171" s="7"/>
      <c r="B171" s="7"/>
      <c r="C171" s="10">
        <v>3030</v>
      </c>
      <c r="D171" s="41" t="s">
        <v>18</v>
      </c>
      <c r="E171" s="17"/>
      <c r="F171" s="42">
        <v>0</v>
      </c>
      <c r="G171" s="42"/>
      <c r="H171" s="42">
        <f>E171+F171-G171</f>
        <v>0</v>
      </c>
    </row>
    <row r="172" spans="1:8" ht="18" customHeight="1" hidden="1">
      <c r="A172" s="7"/>
      <c r="B172" s="7"/>
      <c r="C172" s="10">
        <v>4110</v>
      </c>
      <c r="D172" s="44" t="s">
        <v>2</v>
      </c>
      <c r="E172" s="18"/>
      <c r="F172" s="16">
        <v>0</v>
      </c>
      <c r="G172" s="16"/>
      <c r="H172" s="16">
        <f aca="true" t="shared" si="7" ref="H172:H181">E172+F172-G172</f>
        <v>0</v>
      </c>
    </row>
    <row r="173" spans="1:8" ht="17.25" customHeight="1" hidden="1">
      <c r="A173" s="7"/>
      <c r="B173" s="7"/>
      <c r="C173" s="10">
        <v>4120</v>
      </c>
      <c r="D173" s="44" t="s">
        <v>3</v>
      </c>
      <c r="E173" s="18"/>
      <c r="F173" s="16">
        <v>0</v>
      </c>
      <c r="G173" s="16"/>
      <c r="H173" s="16">
        <f t="shared" si="7"/>
        <v>0</v>
      </c>
    </row>
    <row r="174" spans="1:8" ht="18.75" customHeight="1" hidden="1">
      <c r="A174" s="7"/>
      <c r="B174" s="7"/>
      <c r="C174" s="10">
        <v>4170</v>
      </c>
      <c r="D174" s="44" t="s">
        <v>4</v>
      </c>
      <c r="E174" s="18"/>
      <c r="F174" s="16">
        <v>0</v>
      </c>
      <c r="G174" s="16"/>
      <c r="H174" s="16">
        <f t="shared" si="7"/>
        <v>0</v>
      </c>
    </row>
    <row r="175" spans="1:8" ht="18.75" customHeight="1" hidden="1">
      <c r="A175" s="7"/>
      <c r="B175" s="7"/>
      <c r="C175" s="11">
        <v>4210</v>
      </c>
      <c r="D175" s="45" t="s">
        <v>11</v>
      </c>
      <c r="E175" s="18"/>
      <c r="F175" s="16">
        <v>0</v>
      </c>
      <c r="G175" s="16"/>
      <c r="H175" s="16">
        <f t="shared" si="7"/>
        <v>0</v>
      </c>
    </row>
    <row r="176" spans="1:8" ht="18.75" customHeight="1" hidden="1">
      <c r="A176" s="7"/>
      <c r="B176" s="7"/>
      <c r="C176" s="11">
        <v>4260</v>
      </c>
      <c r="D176" s="45" t="s">
        <v>25</v>
      </c>
      <c r="E176" s="18"/>
      <c r="F176" s="16">
        <v>0</v>
      </c>
      <c r="G176" s="16"/>
      <c r="H176" s="16">
        <f t="shared" si="7"/>
        <v>0</v>
      </c>
    </row>
    <row r="177" spans="1:8" ht="18.75" customHeight="1" hidden="1">
      <c r="A177" s="7"/>
      <c r="B177" s="7"/>
      <c r="C177" s="11">
        <v>4300</v>
      </c>
      <c r="D177" s="45" t="s">
        <v>23</v>
      </c>
      <c r="E177" s="18"/>
      <c r="F177" s="16">
        <v>0</v>
      </c>
      <c r="G177" s="16"/>
      <c r="H177" s="16">
        <f t="shared" si="7"/>
        <v>0</v>
      </c>
    </row>
    <row r="178" spans="1:8" ht="29.25" customHeight="1" hidden="1">
      <c r="A178" s="7"/>
      <c r="B178" s="7"/>
      <c r="C178" s="11">
        <v>4370</v>
      </c>
      <c r="D178" s="44" t="s">
        <v>24</v>
      </c>
      <c r="E178" s="18"/>
      <c r="F178" s="16">
        <v>0</v>
      </c>
      <c r="G178" s="16"/>
      <c r="H178" s="16">
        <f t="shared" si="7"/>
        <v>0</v>
      </c>
    </row>
    <row r="179" spans="1:8" ht="21.75" customHeight="1" hidden="1">
      <c r="A179" s="7"/>
      <c r="B179" s="7"/>
      <c r="C179" s="11">
        <v>4410</v>
      </c>
      <c r="D179" s="45" t="s">
        <v>10</v>
      </c>
      <c r="E179" s="18"/>
      <c r="F179" s="16">
        <v>0</v>
      </c>
      <c r="G179" s="16"/>
      <c r="H179" s="16">
        <f t="shared" si="7"/>
        <v>0</v>
      </c>
    </row>
    <row r="180" spans="1:8" ht="28.5" customHeight="1" hidden="1">
      <c r="A180" s="7"/>
      <c r="B180" s="7"/>
      <c r="C180" s="11">
        <v>4740</v>
      </c>
      <c r="D180" s="45" t="s">
        <v>14</v>
      </c>
      <c r="E180" s="18"/>
      <c r="F180" s="16">
        <v>0</v>
      </c>
      <c r="G180" s="16"/>
      <c r="H180" s="16">
        <f t="shared" si="7"/>
        <v>0</v>
      </c>
    </row>
    <row r="181" spans="1:8" s="14" customFormat="1" ht="24" customHeight="1" hidden="1">
      <c r="A181" s="12"/>
      <c r="B181" s="12"/>
      <c r="C181" s="13">
        <v>4750</v>
      </c>
      <c r="D181" s="46" t="s">
        <v>12</v>
      </c>
      <c r="E181" s="18"/>
      <c r="F181" s="16">
        <v>0</v>
      </c>
      <c r="G181" s="16"/>
      <c r="H181" s="16">
        <f t="shared" si="7"/>
        <v>0</v>
      </c>
    </row>
    <row r="182" spans="1:8" ht="14.25" customHeight="1">
      <c r="A182" s="32"/>
      <c r="B182" s="32"/>
      <c r="C182" s="39">
        <v>4410</v>
      </c>
      <c r="D182" s="39" t="s">
        <v>10</v>
      </c>
      <c r="E182" s="18">
        <v>317.6</v>
      </c>
      <c r="F182" s="16"/>
      <c r="G182" s="16"/>
      <c r="H182" s="16">
        <f>E182+F182-G182</f>
        <v>317.6</v>
      </c>
    </row>
    <row r="183" spans="1:8" s="26" customFormat="1" ht="18" customHeight="1">
      <c r="A183" s="35"/>
      <c r="B183" s="35">
        <v>75108</v>
      </c>
      <c r="C183" s="36"/>
      <c r="D183" s="37" t="s">
        <v>64</v>
      </c>
      <c r="E183" s="24">
        <f>SUM(E184:E236)</f>
        <v>7350</v>
      </c>
      <c r="F183" s="25" t="e">
        <f>SUM(#REF!,#REF!)</f>
        <v>#REF!</v>
      </c>
      <c r="G183" s="25" t="e">
        <f>SUM(#REF!,#REF!)</f>
        <v>#REF!</v>
      </c>
      <c r="H183" s="25" t="e">
        <f>SUM(#REF!,#REF!)</f>
        <v>#REF!</v>
      </c>
    </row>
    <row r="184" spans="1:8" ht="16.5" customHeight="1">
      <c r="A184" s="32"/>
      <c r="B184" s="32"/>
      <c r="C184" s="39">
        <v>3030</v>
      </c>
      <c r="D184" s="48" t="s">
        <v>18</v>
      </c>
      <c r="E184" s="18">
        <v>0</v>
      </c>
      <c r="F184" s="16"/>
      <c r="G184" s="16"/>
      <c r="H184" s="16">
        <f>E184+F184-G184</f>
        <v>0</v>
      </c>
    </row>
    <row r="185" spans="1:8" s="26" customFormat="1" ht="17.25" customHeight="1" hidden="1">
      <c r="A185" s="29"/>
      <c r="B185" s="29">
        <v>75107</v>
      </c>
      <c r="C185" s="30"/>
      <c r="D185" s="40" t="s">
        <v>21</v>
      </c>
      <c r="E185" s="31">
        <f>SUM(E186,E187,E188,E189,E190,E191,E192,E193,E194,E195)</f>
        <v>0</v>
      </c>
      <c r="F185" s="24">
        <f>SUM(F186,F187,F188,F189,F190,F191,F192,F193,F194,F195)</f>
        <v>0</v>
      </c>
      <c r="G185" s="24">
        <f>SUM(G186,G187,G188,G189,G190,G191,G192,G193,G194,G195)</f>
        <v>0</v>
      </c>
      <c r="H185" s="24">
        <f>SUM(H186,H187,H188,H189,H190,H191,H192,H193,H194,H195)</f>
        <v>0</v>
      </c>
    </row>
    <row r="186" spans="1:8" s="43" customFormat="1" ht="17.25" customHeight="1" hidden="1">
      <c r="A186" s="7"/>
      <c r="B186" s="7"/>
      <c r="C186" s="10">
        <v>3030</v>
      </c>
      <c r="D186" s="41" t="s">
        <v>18</v>
      </c>
      <c r="E186" s="17"/>
      <c r="F186" s="42"/>
      <c r="G186" s="42"/>
      <c r="H186" s="42">
        <f>E186+F186-G186</f>
        <v>0</v>
      </c>
    </row>
    <row r="187" spans="1:8" ht="17.25" customHeight="1" hidden="1">
      <c r="A187" s="7"/>
      <c r="B187" s="7"/>
      <c r="C187" s="10">
        <v>4110</v>
      </c>
      <c r="D187" s="44" t="s">
        <v>2</v>
      </c>
      <c r="E187" s="18"/>
      <c r="F187" s="16"/>
      <c r="G187" s="16"/>
      <c r="H187" s="16">
        <f aca="true" t="shared" si="8" ref="H187:H195">E187+F187-G187</f>
        <v>0</v>
      </c>
    </row>
    <row r="188" spans="1:8" ht="17.25" customHeight="1" hidden="1">
      <c r="A188" s="7"/>
      <c r="B188" s="7"/>
      <c r="C188" s="10">
        <v>4120</v>
      </c>
      <c r="D188" s="44" t="s">
        <v>3</v>
      </c>
      <c r="E188" s="18"/>
      <c r="F188" s="16"/>
      <c r="G188" s="16"/>
      <c r="H188" s="16">
        <f t="shared" si="8"/>
        <v>0</v>
      </c>
    </row>
    <row r="189" spans="1:8" ht="17.25" customHeight="1" hidden="1">
      <c r="A189" s="7"/>
      <c r="B189" s="7"/>
      <c r="C189" s="10">
        <v>4170</v>
      </c>
      <c r="D189" s="44" t="s">
        <v>4</v>
      </c>
      <c r="E189" s="18"/>
      <c r="F189" s="16"/>
      <c r="G189" s="16"/>
      <c r="H189" s="16">
        <f t="shared" si="8"/>
        <v>0</v>
      </c>
    </row>
    <row r="190" spans="1:8" ht="17.25" customHeight="1" hidden="1">
      <c r="A190" s="7"/>
      <c r="B190" s="7"/>
      <c r="C190" s="11">
        <v>4210</v>
      </c>
      <c r="D190" s="45" t="s">
        <v>11</v>
      </c>
      <c r="E190" s="18"/>
      <c r="F190" s="16"/>
      <c r="G190" s="16"/>
      <c r="H190" s="16">
        <f t="shared" si="8"/>
        <v>0</v>
      </c>
    </row>
    <row r="191" spans="1:8" ht="17.25" customHeight="1" hidden="1">
      <c r="A191" s="7"/>
      <c r="B191" s="7"/>
      <c r="C191" s="11">
        <v>4260</v>
      </c>
      <c r="D191" s="45" t="s">
        <v>25</v>
      </c>
      <c r="E191" s="18"/>
      <c r="F191" s="16"/>
      <c r="G191" s="16"/>
      <c r="H191" s="16">
        <f t="shared" si="8"/>
        <v>0</v>
      </c>
    </row>
    <row r="192" spans="1:8" ht="17.25" customHeight="1" hidden="1">
      <c r="A192" s="7"/>
      <c r="B192" s="7"/>
      <c r="C192" s="11">
        <v>4370</v>
      </c>
      <c r="D192" s="44" t="s">
        <v>24</v>
      </c>
      <c r="E192" s="18"/>
      <c r="F192" s="16"/>
      <c r="G192" s="16"/>
      <c r="H192" s="16">
        <f t="shared" si="8"/>
        <v>0</v>
      </c>
    </row>
    <row r="193" spans="1:8" ht="17.25" customHeight="1" hidden="1">
      <c r="A193" s="7"/>
      <c r="B193" s="7"/>
      <c r="C193" s="11">
        <v>4410</v>
      </c>
      <c r="D193" s="45" t="s">
        <v>10</v>
      </c>
      <c r="E193" s="18"/>
      <c r="F193" s="16"/>
      <c r="G193" s="16"/>
      <c r="H193" s="16">
        <f t="shared" si="8"/>
        <v>0</v>
      </c>
    </row>
    <row r="194" spans="1:8" ht="17.25" customHeight="1" hidden="1">
      <c r="A194" s="7"/>
      <c r="B194" s="7"/>
      <c r="C194" s="11">
        <v>4740</v>
      </c>
      <c r="D194" s="45" t="s">
        <v>14</v>
      </c>
      <c r="E194" s="18"/>
      <c r="F194" s="16"/>
      <c r="G194" s="16"/>
      <c r="H194" s="16">
        <f t="shared" si="8"/>
        <v>0</v>
      </c>
    </row>
    <row r="195" spans="1:8" s="14" customFormat="1" ht="17.25" customHeight="1" hidden="1">
      <c r="A195" s="12"/>
      <c r="B195" s="12"/>
      <c r="C195" s="13">
        <v>4750</v>
      </c>
      <c r="D195" s="46" t="s">
        <v>12</v>
      </c>
      <c r="E195" s="18"/>
      <c r="F195" s="16"/>
      <c r="G195" s="16"/>
      <c r="H195" s="16">
        <f t="shared" si="8"/>
        <v>0</v>
      </c>
    </row>
    <row r="196" spans="1:8" s="26" customFormat="1" ht="17.25" customHeight="1" hidden="1">
      <c r="A196" s="22"/>
      <c r="B196" s="22">
        <v>75109</v>
      </c>
      <c r="C196" s="23"/>
      <c r="D196" s="47" t="s">
        <v>22</v>
      </c>
      <c r="E196" s="24">
        <f>SUM(E197:E207)</f>
        <v>0</v>
      </c>
      <c r="F196" s="24">
        <f>SUM(F197:F207)</f>
        <v>0</v>
      </c>
      <c r="G196" s="24">
        <f>SUM(G197:G207)</f>
        <v>0</v>
      </c>
      <c r="H196" s="24">
        <f>SUM(H197:H207)</f>
        <v>0</v>
      </c>
    </row>
    <row r="197" spans="1:8" s="43" customFormat="1" ht="17.25" customHeight="1" hidden="1">
      <c r="A197" s="7"/>
      <c r="B197" s="7"/>
      <c r="C197" s="10">
        <v>3030</v>
      </c>
      <c r="D197" s="41" t="s">
        <v>18</v>
      </c>
      <c r="E197" s="17"/>
      <c r="F197" s="42">
        <v>0</v>
      </c>
      <c r="G197" s="42"/>
      <c r="H197" s="42">
        <f>E197+F197-G197</f>
        <v>0</v>
      </c>
    </row>
    <row r="198" spans="1:8" ht="17.25" customHeight="1" hidden="1">
      <c r="A198" s="7"/>
      <c r="B198" s="7"/>
      <c r="C198" s="10">
        <v>4110</v>
      </c>
      <c r="D198" s="44" t="s">
        <v>2</v>
      </c>
      <c r="E198" s="18"/>
      <c r="F198" s="16">
        <v>0</v>
      </c>
      <c r="G198" s="16"/>
      <c r="H198" s="16">
        <f aca="true" t="shared" si="9" ref="H198:H207">E198+F198-G198</f>
        <v>0</v>
      </c>
    </row>
    <row r="199" spans="1:8" ht="17.25" customHeight="1" hidden="1">
      <c r="A199" s="7"/>
      <c r="B199" s="7"/>
      <c r="C199" s="10">
        <v>4120</v>
      </c>
      <c r="D199" s="44" t="s">
        <v>3</v>
      </c>
      <c r="E199" s="18"/>
      <c r="F199" s="16">
        <v>0</v>
      </c>
      <c r="G199" s="16"/>
      <c r="H199" s="16">
        <f t="shared" si="9"/>
        <v>0</v>
      </c>
    </row>
    <row r="200" spans="1:8" ht="17.25" customHeight="1" hidden="1">
      <c r="A200" s="7"/>
      <c r="B200" s="7"/>
      <c r="C200" s="10">
        <v>4170</v>
      </c>
      <c r="D200" s="44" t="s">
        <v>4</v>
      </c>
      <c r="E200" s="18"/>
      <c r="F200" s="16">
        <v>0</v>
      </c>
      <c r="G200" s="16"/>
      <c r="H200" s="16">
        <f t="shared" si="9"/>
        <v>0</v>
      </c>
    </row>
    <row r="201" spans="1:8" ht="17.25" customHeight="1" hidden="1">
      <c r="A201" s="7"/>
      <c r="B201" s="7"/>
      <c r="C201" s="11">
        <v>4210</v>
      </c>
      <c r="D201" s="45" t="s">
        <v>11</v>
      </c>
      <c r="E201" s="18"/>
      <c r="F201" s="16">
        <v>0</v>
      </c>
      <c r="G201" s="16"/>
      <c r="H201" s="16">
        <f t="shared" si="9"/>
        <v>0</v>
      </c>
    </row>
    <row r="202" spans="1:8" ht="17.25" customHeight="1" hidden="1">
      <c r="A202" s="7"/>
      <c r="B202" s="7"/>
      <c r="C202" s="11">
        <v>4260</v>
      </c>
      <c r="D202" s="45" t="s">
        <v>25</v>
      </c>
      <c r="E202" s="18"/>
      <c r="F202" s="16">
        <v>0</v>
      </c>
      <c r="G202" s="16"/>
      <c r="H202" s="16">
        <f t="shared" si="9"/>
        <v>0</v>
      </c>
    </row>
    <row r="203" spans="1:8" ht="17.25" customHeight="1" hidden="1">
      <c r="A203" s="7"/>
      <c r="B203" s="7"/>
      <c r="C203" s="11">
        <v>4300</v>
      </c>
      <c r="D203" s="45" t="s">
        <v>23</v>
      </c>
      <c r="E203" s="18"/>
      <c r="F203" s="16">
        <v>0</v>
      </c>
      <c r="G203" s="16"/>
      <c r="H203" s="16">
        <f t="shared" si="9"/>
        <v>0</v>
      </c>
    </row>
    <row r="204" spans="1:8" ht="17.25" customHeight="1" hidden="1">
      <c r="A204" s="7"/>
      <c r="B204" s="7"/>
      <c r="C204" s="11">
        <v>4370</v>
      </c>
      <c r="D204" s="44" t="s">
        <v>24</v>
      </c>
      <c r="E204" s="18"/>
      <c r="F204" s="16">
        <v>0</v>
      </c>
      <c r="G204" s="16"/>
      <c r="H204" s="16">
        <f t="shared" si="9"/>
        <v>0</v>
      </c>
    </row>
    <row r="205" spans="1:8" ht="17.25" customHeight="1" hidden="1">
      <c r="A205" s="7"/>
      <c r="B205" s="7"/>
      <c r="C205" s="11">
        <v>4410</v>
      </c>
      <c r="D205" s="45" t="s">
        <v>10</v>
      </c>
      <c r="E205" s="18"/>
      <c r="F205" s="16">
        <v>0</v>
      </c>
      <c r="G205" s="16"/>
      <c r="H205" s="16">
        <f t="shared" si="9"/>
        <v>0</v>
      </c>
    </row>
    <row r="206" spans="1:8" ht="17.25" customHeight="1" hidden="1">
      <c r="A206" s="7"/>
      <c r="B206" s="7"/>
      <c r="C206" s="11">
        <v>4740</v>
      </c>
      <c r="D206" s="45" t="s">
        <v>14</v>
      </c>
      <c r="E206" s="18"/>
      <c r="F206" s="16">
        <v>0</v>
      </c>
      <c r="G206" s="16"/>
      <c r="H206" s="16">
        <f t="shared" si="9"/>
        <v>0</v>
      </c>
    </row>
    <row r="207" spans="1:8" s="14" customFormat="1" ht="17.25" customHeight="1" hidden="1">
      <c r="A207" s="12"/>
      <c r="B207" s="12"/>
      <c r="C207" s="13">
        <v>4750</v>
      </c>
      <c r="D207" s="46" t="s">
        <v>12</v>
      </c>
      <c r="E207" s="18"/>
      <c r="F207" s="16">
        <v>0</v>
      </c>
      <c r="G207" s="16"/>
      <c r="H207" s="16">
        <f t="shared" si="9"/>
        <v>0</v>
      </c>
    </row>
    <row r="208" spans="1:8" ht="16.5" customHeight="1">
      <c r="A208" s="32"/>
      <c r="B208" s="32"/>
      <c r="C208" s="39">
        <v>4110</v>
      </c>
      <c r="D208" s="39" t="s">
        <v>2</v>
      </c>
      <c r="E208" s="18">
        <v>631.52</v>
      </c>
      <c r="F208" s="16"/>
      <c r="G208" s="16"/>
      <c r="H208" s="16">
        <f>E208+F208-G208</f>
        <v>631.52</v>
      </c>
    </row>
    <row r="209" spans="1:8" ht="17.25" customHeight="1">
      <c r="A209" s="32"/>
      <c r="B209" s="32"/>
      <c r="C209" s="39">
        <v>4120</v>
      </c>
      <c r="D209" s="39" t="s">
        <v>3</v>
      </c>
      <c r="E209" s="18">
        <v>90.45</v>
      </c>
      <c r="F209" s="16"/>
      <c r="G209" s="16"/>
      <c r="H209" s="16">
        <f>E209+F209-G209</f>
        <v>90.45</v>
      </c>
    </row>
    <row r="210" spans="1:8" ht="17.25" customHeight="1">
      <c r="A210" s="32"/>
      <c r="B210" s="32"/>
      <c r="C210" s="39">
        <v>4170</v>
      </c>
      <c r="D210" s="39" t="s">
        <v>4</v>
      </c>
      <c r="E210" s="18">
        <v>3693.03</v>
      </c>
      <c r="F210" s="16"/>
      <c r="G210" s="16"/>
      <c r="H210" s="16"/>
    </row>
    <row r="211" spans="1:8" ht="14.25" customHeight="1">
      <c r="A211" s="32"/>
      <c r="B211" s="32"/>
      <c r="C211" s="39">
        <v>4210</v>
      </c>
      <c r="D211" s="39" t="s">
        <v>11</v>
      </c>
      <c r="E211" s="18">
        <v>2525.98</v>
      </c>
      <c r="F211" s="16"/>
      <c r="G211" s="16"/>
      <c r="H211" s="16">
        <f>E211+F211-G211</f>
        <v>2525.98</v>
      </c>
    </row>
    <row r="212" spans="1:8" ht="19.5" customHeight="1">
      <c r="A212" s="32"/>
      <c r="B212" s="32"/>
      <c r="C212" s="39">
        <v>4300</v>
      </c>
      <c r="D212" s="39" t="s">
        <v>23</v>
      </c>
      <c r="E212" s="18">
        <v>175</v>
      </c>
      <c r="F212" s="16"/>
      <c r="G212" s="16"/>
      <c r="H212" s="16">
        <f>E212+F212-G212</f>
        <v>175</v>
      </c>
    </row>
    <row r="213" spans="1:8" s="26" customFormat="1" ht="18.75" customHeight="1" hidden="1">
      <c r="A213" s="29"/>
      <c r="B213" s="29">
        <v>75107</v>
      </c>
      <c r="C213" s="30"/>
      <c r="D213" s="40" t="s">
        <v>21</v>
      </c>
      <c r="E213" s="31">
        <f>SUM(E214,E215,E216,E217,E218,E219,E220,E221,E222,E223)</f>
        <v>0</v>
      </c>
      <c r="F213" s="24">
        <f>SUM(F214,F215,F216,F217,F218,F219,F220,F221,F222,F223)</f>
        <v>0</v>
      </c>
      <c r="G213" s="24">
        <f>SUM(G214,G215,G216,G217,G218,G219,G220,G221,G222,G223)</f>
        <v>0</v>
      </c>
      <c r="H213" s="24">
        <f>SUM(H214,H215,H216,H217,H218,H219,H220,H221,H222,H223)</f>
        <v>0</v>
      </c>
    </row>
    <row r="214" spans="1:8" s="43" customFormat="1" ht="21.75" customHeight="1" hidden="1">
      <c r="A214" s="7"/>
      <c r="B214" s="7"/>
      <c r="C214" s="10">
        <v>3030</v>
      </c>
      <c r="D214" s="41" t="s">
        <v>18</v>
      </c>
      <c r="E214" s="17"/>
      <c r="F214" s="42"/>
      <c r="G214" s="42"/>
      <c r="H214" s="42">
        <f>E214+F214-G214</f>
        <v>0</v>
      </c>
    </row>
    <row r="215" spans="1:8" ht="18" customHeight="1" hidden="1">
      <c r="A215" s="7"/>
      <c r="B215" s="7"/>
      <c r="C215" s="10">
        <v>4110</v>
      </c>
      <c r="D215" s="44" t="s">
        <v>2</v>
      </c>
      <c r="E215" s="18"/>
      <c r="F215" s="16"/>
      <c r="G215" s="16"/>
      <c r="H215" s="16">
        <f aca="true" t="shared" si="10" ref="H215:H223">E215+F215-G215</f>
        <v>0</v>
      </c>
    </row>
    <row r="216" spans="1:8" ht="17.25" customHeight="1" hidden="1">
      <c r="A216" s="7"/>
      <c r="B216" s="7"/>
      <c r="C216" s="10">
        <v>4120</v>
      </c>
      <c r="D216" s="44" t="s">
        <v>3</v>
      </c>
      <c r="E216" s="18"/>
      <c r="F216" s="16"/>
      <c r="G216" s="16"/>
      <c r="H216" s="16">
        <f t="shared" si="10"/>
        <v>0</v>
      </c>
    </row>
    <row r="217" spans="1:8" ht="18.75" customHeight="1" hidden="1">
      <c r="A217" s="7"/>
      <c r="B217" s="7"/>
      <c r="C217" s="10">
        <v>4170</v>
      </c>
      <c r="D217" s="44" t="s">
        <v>4</v>
      </c>
      <c r="E217" s="18"/>
      <c r="F217" s="16"/>
      <c r="G217" s="16"/>
      <c r="H217" s="16">
        <f t="shared" si="10"/>
        <v>0</v>
      </c>
    </row>
    <row r="218" spans="1:8" ht="18.75" customHeight="1" hidden="1">
      <c r="A218" s="7"/>
      <c r="B218" s="7"/>
      <c r="C218" s="11">
        <v>4210</v>
      </c>
      <c r="D218" s="45" t="s">
        <v>11</v>
      </c>
      <c r="E218" s="18"/>
      <c r="F218" s="16"/>
      <c r="G218" s="16"/>
      <c r="H218" s="16">
        <f t="shared" si="10"/>
        <v>0</v>
      </c>
    </row>
    <row r="219" spans="1:8" ht="18.75" customHeight="1" hidden="1">
      <c r="A219" s="7"/>
      <c r="B219" s="7"/>
      <c r="C219" s="11">
        <v>4260</v>
      </c>
      <c r="D219" s="45" t="s">
        <v>25</v>
      </c>
      <c r="E219" s="18"/>
      <c r="F219" s="16"/>
      <c r="G219" s="16"/>
      <c r="H219" s="16">
        <f t="shared" si="10"/>
        <v>0</v>
      </c>
    </row>
    <row r="220" spans="1:8" ht="32.25" customHeight="1" hidden="1">
      <c r="A220" s="7"/>
      <c r="B220" s="7"/>
      <c r="C220" s="11">
        <v>4370</v>
      </c>
      <c r="D220" s="44" t="s">
        <v>24</v>
      </c>
      <c r="E220" s="18"/>
      <c r="F220" s="16"/>
      <c r="G220" s="16"/>
      <c r="H220" s="16">
        <f t="shared" si="10"/>
        <v>0</v>
      </c>
    </row>
    <row r="221" spans="1:8" ht="21.75" customHeight="1" hidden="1">
      <c r="A221" s="7"/>
      <c r="B221" s="7"/>
      <c r="C221" s="11">
        <v>4410</v>
      </c>
      <c r="D221" s="45" t="s">
        <v>10</v>
      </c>
      <c r="E221" s="18"/>
      <c r="F221" s="16"/>
      <c r="G221" s="16"/>
      <c r="H221" s="16">
        <f t="shared" si="10"/>
        <v>0</v>
      </c>
    </row>
    <row r="222" spans="1:8" ht="28.5" customHeight="1" hidden="1">
      <c r="A222" s="7"/>
      <c r="B222" s="7"/>
      <c r="C222" s="11">
        <v>4740</v>
      </c>
      <c r="D222" s="45" t="s">
        <v>14</v>
      </c>
      <c r="E222" s="18"/>
      <c r="F222" s="16"/>
      <c r="G222" s="16"/>
      <c r="H222" s="16">
        <f t="shared" si="10"/>
        <v>0</v>
      </c>
    </row>
    <row r="223" spans="1:8" s="14" customFormat="1" ht="24" customHeight="1" hidden="1">
      <c r="A223" s="12"/>
      <c r="B223" s="12"/>
      <c r="C223" s="13">
        <v>4750</v>
      </c>
      <c r="D223" s="46" t="s">
        <v>12</v>
      </c>
      <c r="E223" s="18"/>
      <c r="F223" s="16"/>
      <c r="G223" s="16"/>
      <c r="H223" s="16">
        <f t="shared" si="10"/>
        <v>0</v>
      </c>
    </row>
    <row r="224" spans="1:8" s="26" customFormat="1" ht="45.75" customHeight="1" hidden="1">
      <c r="A224" s="22"/>
      <c r="B224" s="22">
        <v>75109</v>
      </c>
      <c r="C224" s="23"/>
      <c r="D224" s="47" t="s">
        <v>22</v>
      </c>
      <c r="E224" s="24">
        <f>SUM(E225:E235)</f>
        <v>0</v>
      </c>
      <c r="F224" s="24">
        <f>SUM(F225:F235)</f>
        <v>0</v>
      </c>
      <c r="G224" s="24">
        <f>SUM(G225:G235)</f>
        <v>0</v>
      </c>
      <c r="H224" s="24">
        <f>SUM(H225:H235)</f>
        <v>0</v>
      </c>
    </row>
    <row r="225" spans="1:8" s="43" customFormat="1" ht="21.75" customHeight="1" hidden="1">
      <c r="A225" s="7"/>
      <c r="B225" s="7"/>
      <c r="C225" s="10">
        <v>3030</v>
      </c>
      <c r="D225" s="41" t="s">
        <v>18</v>
      </c>
      <c r="E225" s="17"/>
      <c r="F225" s="42">
        <v>0</v>
      </c>
      <c r="G225" s="42"/>
      <c r="H225" s="42">
        <f>E225+F225-G225</f>
        <v>0</v>
      </c>
    </row>
    <row r="226" spans="1:8" ht="18" customHeight="1" hidden="1">
      <c r="A226" s="7"/>
      <c r="B226" s="7"/>
      <c r="C226" s="10">
        <v>4110</v>
      </c>
      <c r="D226" s="44" t="s">
        <v>2</v>
      </c>
      <c r="E226" s="18"/>
      <c r="F226" s="16">
        <v>0</v>
      </c>
      <c r="G226" s="16"/>
      <c r="H226" s="16">
        <f aca="true" t="shared" si="11" ref="H226:H235">E226+F226-G226</f>
        <v>0</v>
      </c>
    </row>
    <row r="227" spans="1:8" ht="17.25" customHeight="1" hidden="1">
      <c r="A227" s="7"/>
      <c r="B227" s="7"/>
      <c r="C227" s="10">
        <v>4120</v>
      </c>
      <c r="D227" s="44" t="s">
        <v>3</v>
      </c>
      <c r="E227" s="18"/>
      <c r="F227" s="16">
        <v>0</v>
      </c>
      <c r="G227" s="16"/>
      <c r="H227" s="16">
        <f t="shared" si="11"/>
        <v>0</v>
      </c>
    </row>
    <row r="228" spans="1:8" ht="18.75" customHeight="1" hidden="1">
      <c r="A228" s="7"/>
      <c r="B228" s="7"/>
      <c r="C228" s="10">
        <v>4170</v>
      </c>
      <c r="D228" s="44" t="s">
        <v>4</v>
      </c>
      <c r="E228" s="18"/>
      <c r="F228" s="16">
        <v>0</v>
      </c>
      <c r="G228" s="16"/>
      <c r="H228" s="16">
        <f t="shared" si="11"/>
        <v>0</v>
      </c>
    </row>
    <row r="229" spans="1:8" ht="18.75" customHeight="1" hidden="1">
      <c r="A229" s="7"/>
      <c r="B229" s="7"/>
      <c r="C229" s="11">
        <v>4210</v>
      </c>
      <c r="D229" s="45" t="s">
        <v>11</v>
      </c>
      <c r="E229" s="18"/>
      <c r="F229" s="16">
        <v>0</v>
      </c>
      <c r="G229" s="16"/>
      <c r="H229" s="16">
        <f t="shared" si="11"/>
        <v>0</v>
      </c>
    </row>
    <row r="230" spans="1:8" ht="18.75" customHeight="1" hidden="1">
      <c r="A230" s="7"/>
      <c r="B230" s="7"/>
      <c r="C230" s="11">
        <v>4260</v>
      </c>
      <c r="D230" s="45" t="s">
        <v>25</v>
      </c>
      <c r="E230" s="18"/>
      <c r="F230" s="16">
        <v>0</v>
      </c>
      <c r="G230" s="16"/>
      <c r="H230" s="16">
        <f t="shared" si="11"/>
        <v>0</v>
      </c>
    </row>
    <row r="231" spans="1:8" ht="18.75" customHeight="1" hidden="1">
      <c r="A231" s="7"/>
      <c r="B231" s="7"/>
      <c r="C231" s="11">
        <v>4300</v>
      </c>
      <c r="D231" s="45" t="s">
        <v>23</v>
      </c>
      <c r="E231" s="18"/>
      <c r="F231" s="16">
        <v>0</v>
      </c>
      <c r="G231" s="16"/>
      <c r="H231" s="16">
        <f t="shared" si="11"/>
        <v>0</v>
      </c>
    </row>
    <row r="232" spans="1:8" ht="29.25" customHeight="1" hidden="1">
      <c r="A232" s="7"/>
      <c r="B232" s="7"/>
      <c r="C232" s="11">
        <v>4370</v>
      </c>
      <c r="D232" s="44" t="s">
        <v>24</v>
      </c>
      <c r="E232" s="18"/>
      <c r="F232" s="16">
        <v>0</v>
      </c>
      <c r="G232" s="16"/>
      <c r="H232" s="16">
        <f t="shared" si="11"/>
        <v>0</v>
      </c>
    </row>
    <row r="233" spans="1:8" ht="21.75" customHeight="1" hidden="1">
      <c r="A233" s="7"/>
      <c r="B233" s="7"/>
      <c r="C233" s="11">
        <v>4410</v>
      </c>
      <c r="D233" s="45" t="s">
        <v>10</v>
      </c>
      <c r="E233" s="18"/>
      <c r="F233" s="16">
        <v>0</v>
      </c>
      <c r="G233" s="16"/>
      <c r="H233" s="16">
        <f t="shared" si="11"/>
        <v>0</v>
      </c>
    </row>
    <row r="234" spans="1:8" ht="28.5" customHeight="1" hidden="1">
      <c r="A234" s="7"/>
      <c r="B234" s="7"/>
      <c r="C234" s="11">
        <v>4740</v>
      </c>
      <c r="D234" s="45" t="s">
        <v>14</v>
      </c>
      <c r="E234" s="18"/>
      <c r="F234" s="16">
        <v>0</v>
      </c>
      <c r="G234" s="16"/>
      <c r="H234" s="16">
        <f t="shared" si="11"/>
        <v>0</v>
      </c>
    </row>
    <row r="235" spans="1:8" s="14" customFormat="1" ht="24" customHeight="1" hidden="1">
      <c r="A235" s="12"/>
      <c r="B235" s="12"/>
      <c r="C235" s="13">
        <v>4750</v>
      </c>
      <c r="D235" s="46" t="s">
        <v>12</v>
      </c>
      <c r="E235" s="18"/>
      <c r="F235" s="16">
        <v>0</v>
      </c>
      <c r="G235" s="16"/>
      <c r="H235" s="16">
        <f t="shared" si="11"/>
        <v>0</v>
      </c>
    </row>
    <row r="236" spans="1:8" ht="14.25" customHeight="1">
      <c r="A236" s="32"/>
      <c r="B236" s="32"/>
      <c r="C236" s="39">
        <v>4410</v>
      </c>
      <c r="D236" s="39" t="s">
        <v>10</v>
      </c>
      <c r="E236" s="18">
        <v>234.02</v>
      </c>
      <c r="F236" s="16"/>
      <c r="G236" s="16"/>
      <c r="H236" s="16">
        <f>E236+F236-G236</f>
        <v>234.02</v>
      </c>
    </row>
    <row r="237" spans="1:8" s="26" customFormat="1" ht="18" customHeight="1">
      <c r="A237" s="35"/>
      <c r="B237" s="35">
        <v>75110</v>
      </c>
      <c r="C237" s="36"/>
      <c r="D237" s="37" t="s">
        <v>56</v>
      </c>
      <c r="E237" s="24">
        <f>SUM(E238:E290)</f>
        <v>12045</v>
      </c>
      <c r="F237" s="25" t="e">
        <f>SUM(#REF!,#REF!)</f>
        <v>#REF!</v>
      </c>
      <c r="G237" s="25" t="e">
        <f>SUM(#REF!,#REF!)</f>
        <v>#REF!</v>
      </c>
      <c r="H237" s="25" t="e">
        <f>SUM(#REF!,#REF!)</f>
        <v>#REF!</v>
      </c>
    </row>
    <row r="238" spans="1:8" s="26" customFormat="1" ht="18.75" customHeight="1" hidden="1">
      <c r="A238" s="29"/>
      <c r="B238" s="29">
        <v>75107</v>
      </c>
      <c r="C238" s="30"/>
      <c r="D238" s="40" t="s">
        <v>21</v>
      </c>
      <c r="E238" s="31">
        <f>SUM(E239,E240,E241,E242,E243,E244,E245,E246,E247,E248)</f>
        <v>0</v>
      </c>
      <c r="F238" s="24">
        <f>SUM(F239,F240,F241,F242,F243,F244,F245,F246,F247,F248)</f>
        <v>0</v>
      </c>
      <c r="G238" s="24">
        <f>SUM(G239,G240,G241,G242,G243,G244,G245,G246,G247,G248)</f>
        <v>0</v>
      </c>
      <c r="H238" s="24">
        <f>SUM(H239,H240,H241,H242,H243,H244,H245,H246,H247,H248)</f>
        <v>0</v>
      </c>
    </row>
    <row r="239" spans="1:8" s="43" customFormat="1" ht="21.75" customHeight="1" hidden="1">
      <c r="A239" s="7"/>
      <c r="B239" s="7"/>
      <c r="C239" s="10">
        <v>3030</v>
      </c>
      <c r="D239" s="41" t="s">
        <v>18</v>
      </c>
      <c r="E239" s="17"/>
      <c r="F239" s="42"/>
      <c r="G239" s="42"/>
      <c r="H239" s="42">
        <f>E239+F239-G239</f>
        <v>0</v>
      </c>
    </row>
    <row r="240" spans="1:8" ht="18" customHeight="1" hidden="1">
      <c r="A240" s="7"/>
      <c r="B240" s="7"/>
      <c r="C240" s="10">
        <v>4110</v>
      </c>
      <c r="D240" s="44" t="s">
        <v>2</v>
      </c>
      <c r="E240" s="18"/>
      <c r="F240" s="16"/>
      <c r="G240" s="16"/>
      <c r="H240" s="16">
        <f aca="true" t="shared" si="12" ref="H240:H248">E240+F240-G240</f>
        <v>0</v>
      </c>
    </row>
    <row r="241" spans="1:8" ht="17.25" customHeight="1" hidden="1">
      <c r="A241" s="7"/>
      <c r="B241" s="7"/>
      <c r="C241" s="10">
        <v>4120</v>
      </c>
      <c r="D241" s="44" t="s">
        <v>3</v>
      </c>
      <c r="E241" s="18"/>
      <c r="F241" s="16"/>
      <c r="G241" s="16"/>
      <c r="H241" s="16">
        <f t="shared" si="12"/>
        <v>0</v>
      </c>
    </row>
    <row r="242" spans="1:8" ht="18.75" customHeight="1" hidden="1">
      <c r="A242" s="7"/>
      <c r="B242" s="7"/>
      <c r="C242" s="10">
        <v>4170</v>
      </c>
      <c r="D242" s="44" t="s">
        <v>4</v>
      </c>
      <c r="E242" s="18"/>
      <c r="F242" s="16"/>
      <c r="G242" s="16"/>
      <c r="H242" s="16">
        <f t="shared" si="12"/>
        <v>0</v>
      </c>
    </row>
    <row r="243" spans="1:8" ht="18.75" customHeight="1" hidden="1">
      <c r="A243" s="7"/>
      <c r="B243" s="7"/>
      <c r="C243" s="11">
        <v>4210</v>
      </c>
      <c r="D243" s="45" t="s">
        <v>11</v>
      </c>
      <c r="E243" s="18"/>
      <c r="F243" s="16"/>
      <c r="G243" s="16"/>
      <c r="H243" s="16">
        <f t="shared" si="12"/>
        <v>0</v>
      </c>
    </row>
    <row r="244" spans="1:8" ht="18.75" customHeight="1" hidden="1">
      <c r="A244" s="7"/>
      <c r="B244" s="7"/>
      <c r="C244" s="11">
        <v>4260</v>
      </c>
      <c r="D244" s="45" t="s">
        <v>25</v>
      </c>
      <c r="E244" s="18"/>
      <c r="F244" s="16"/>
      <c r="G244" s="16"/>
      <c r="H244" s="16">
        <f t="shared" si="12"/>
        <v>0</v>
      </c>
    </row>
    <row r="245" spans="1:8" ht="32.25" customHeight="1" hidden="1">
      <c r="A245" s="7"/>
      <c r="B245" s="7"/>
      <c r="C245" s="11">
        <v>4370</v>
      </c>
      <c r="D245" s="44" t="s">
        <v>24</v>
      </c>
      <c r="E245" s="18"/>
      <c r="F245" s="16"/>
      <c r="G245" s="16"/>
      <c r="H245" s="16">
        <f t="shared" si="12"/>
        <v>0</v>
      </c>
    </row>
    <row r="246" spans="1:8" ht="21.75" customHeight="1" hidden="1">
      <c r="A246" s="7"/>
      <c r="B246" s="7"/>
      <c r="C246" s="11">
        <v>4410</v>
      </c>
      <c r="D246" s="45" t="s">
        <v>10</v>
      </c>
      <c r="E246" s="18"/>
      <c r="F246" s="16"/>
      <c r="G246" s="16"/>
      <c r="H246" s="16">
        <f t="shared" si="12"/>
        <v>0</v>
      </c>
    </row>
    <row r="247" spans="1:8" ht="28.5" customHeight="1" hidden="1">
      <c r="A247" s="7"/>
      <c r="B247" s="7"/>
      <c r="C247" s="11">
        <v>4740</v>
      </c>
      <c r="D247" s="45" t="s">
        <v>14</v>
      </c>
      <c r="E247" s="18"/>
      <c r="F247" s="16"/>
      <c r="G247" s="16"/>
      <c r="H247" s="16">
        <f t="shared" si="12"/>
        <v>0</v>
      </c>
    </row>
    <row r="248" spans="1:8" s="14" customFormat="1" ht="24" customHeight="1" hidden="1">
      <c r="A248" s="12"/>
      <c r="B248" s="12"/>
      <c r="C248" s="13">
        <v>4750</v>
      </c>
      <c r="D248" s="46" t="s">
        <v>12</v>
      </c>
      <c r="E248" s="18"/>
      <c r="F248" s="16"/>
      <c r="G248" s="16"/>
      <c r="H248" s="16">
        <f t="shared" si="12"/>
        <v>0</v>
      </c>
    </row>
    <row r="249" spans="1:8" s="26" customFormat="1" ht="45.75" customHeight="1" hidden="1">
      <c r="A249" s="22"/>
      <c r="B249" s="22">
        <v>75109</v>
      </c>
      <c r="C249" s="23"/>
      <c r="D249" s="47" t="s">
        <v>22</v>
      </c>
      <c r="E249" s="24">
        <f>SUM(E250:E260)</f>
        <v>0</v>
      </c>
      <c r="F249" s="24">
        <f>SUM(F250:F260)</f>
        <v>0</v>
      </c>
      <c r="G249" s="24">
        <f>SUM(G250:G260)</f>
        <v>0</v>
      </c>
      <c r="H249" s="24">
        <f>SUM(H250:H260)</f>
        <v>0</v>
      </c>
    </row>
    <row r="250" spans="1:8" s="43" customFormat="1" ht="21.75" customHeight="1" hidden="1">
      <c r="A250" s="7"/>
      <c r="B250" s="7"/>
      <c r="C250" s="10">
        <v>3030</v>
      </c>
      <c r="D250" s="41" t="s">
        <v>18</v>
      </c>
      <c r="E250" s="17"/>
      <c r="F250" s="42">
        <v>0</v>
      </c>
      <c r="G250" s="42"/>
      <c r="H250" s="42">
        <f>E250+F250-G250</f>
        <v>0</v>
      </c>
    </row>
    <row r="251" spans="1:8" ht="18" customHeight="1" hidden="1">
      <c r="A251" s="7"/>
      <c r="B251" s="7"/>
      <c r="C251" s="10">
        <v>4110</v>
      </c>
      <c r="D251" s="44" t="s">
        <v>2</v>
      </c>
      <c r="E251" s="18"/>
      <c r="F251" s="16">
        <v>0</v>
      </c>
      <c r="G251" s="16"/>
      <c r="H251" s="16">
        <f aca="true" t="shared" si="13" ref="H251:H260">E251+F251-G251</f>
        <v>0</v>
      </c>
    </row>
    <row r="252" spans="1:8" ht="17.25" customHeight="1" hidden="1">
      <c r="A252" s="7"/>
      <c r="B252" s="7"/>
      <c r="C252" s="10">
        <v>4120</v>
      </c>
      <c r="D252" s="44" t="s">
        <v>3</v>
      </c>
      <c r="E252" s="18"/>
      <c r="F252" s="16">
        <v>0</v>
      </c>
      <c r="G252" s="16"/>
      <c r="H252" s="16">
        <f t="shared" si="13"/>
        <v>0</v>
      </c>
    </row>
    <row r="253" spans="1:8" ht="18.75" customHeight="1" hidden="1">
      <c r="A253" s="7"/>
      <c r="B253" s="7"/>
      <c r="C253" s="10">
        <v>4170</v>
      </c>
      <c r="D253" s="44" t="s">
        <v>4</v>
      </c>
      <c r="E253" s="18"/>
      <c r="F253" s="16">
        <v>0</v>
      </c>
      <c r="G253" s="16"/>
      <c r="H253" s="16">
        <f t="shared" si="13"/>
        <v>0</v>
      </c>
    </row>
    <row r="254" spans="1:8" ht="18.75" customHeight="1" hidden="1">
      <c r="A254" s="7"/>
      <c r="B254" s="7"/>
      <c r="C254" s="11">
        <v>4210</v>
      </c>
      <c r="D254" s="45" t="s">
        <v>11</v>
      </c>
      <c r="E254" s="18"/>
      <c r="F254" s="16">
        <v>0</v>
      </c>
      <c r="G254" s="16"/>
      <c r="H254" s="16">
        <f t="shared" si="13"/>
        <v>0</v>
      </c>
    </row>
    <row r="255" spans="1:8" ht="18.75" customHeight="1" hidden="1">
      <c r="A255" s="7"/>
      <c r="B255" s="7"/>
      <c r="C255" s="11">
        <v>4260</v>
      </c>
      <c r="D255" s="45" t="s">
        <v>25</v>
      </c>
      <c r="E255" s="18"/>
      <c r="F255" s="16">
        <v>0</v>
      </c>
      <c r="G255" s="16"/>
      <c r="H255" s="16">
        <f t="shared" si="13"/>
        <v>0</v>
      </c>
    </row>
    <row r="256" spans="1:8" ht="18.75" customHeight="1" hidden="1">
      <c r="A256" s="7"/>
      <c r="B256" s="7"/>
      <c r="C256" s="11">
        <v>4300</v>
      </c>
      <c r="D256" s="45" t="s">
        <v>23</v>
      </c>
      <c r="E256" s="18"/>
      <c r="F256" s="16">
        <v>0</v>
      </c>
      <c r="G256" s="16"/>
      <c r="H256" s="16">
        <f t="shared" si="13"/>
        <v>0</v>
      </c>
    </row>
    <row r="257" spans="1:8" ht="29.25" customHeight="1" hidden="1">
      <c r="A257" s="7"/>
      <c r="B257" s="7"/>
      <c r="C257" s="11">
        <v>4370</v>
      </c>
      <c r="D257" s="44" t="s">
        <v>24</v>
      </c>
      <c r="E257" s="18"/>
      <c r="F257" s="16">
        <v>0</v>
      </c>
      <c r="G257" s="16"/>
      <c r="H257" s="16">
        <f t="shared" si="13"/>
        <v>0</v>
      </c>
    </row>
    <row r="258" spans="1:8" ht="21.75" customHeight="1" hidden="1">
      <c r="A258" s="7"/>
      <c r="B258" s="7"/>
      <c r="C258" s="11">
        <v>4410</v>
      </c>
      <c r="D258" s="45" t="s">
        <v>10</v>
      </c>
      <c r="E258" s="18"/>
      <c r="F258" s="16">
        <v>0</v>
      </c>
      <c r="G258" s="16"/>
      <c r="H258" s="16">
        <f t="shared" si="13"/>
        <v>0</v>
      </c>
    </row>
    <row r="259" spans="1:8" ht="28.5" customHeight="1" hidden="1">
      <c r="A259" s="7"/>
      <c r="B259" s="7"/>
      <c r="C259" s="11">
        <v>4740</v>
      </c>
      <c r="D259" s="45" t="s">
        <v>14</v>
      </c>
      <c r="E259" s="18"/>
      <c r="F259" s="16">
        <v>0</v>
      </c>
      <c r="G259" s="16"/>
      <c r="H259" s="16">
        <f t="shared" si="13"/>
        <v>0</v>
      </c>
    </row>
    <row r="260" spans="1:8" s="14" customFormat="1" ht="24" customHeight="1" hidden="1">
      <c r="A260" s="12"/>
      <c r="B260" s="12"/>
      <c r="C260" s="13">
        <v>4750</v>
      </c>
      <c r="D260" s="46" t="s">
        <v>12</v>
      </c>
      <c r="E260" s="18"/>
      <c r="F260" s="16">
        <v>0</v>
      </c>
      <c r="G260" s="16"/>
      <c r="H260" s="16">
        <f t="shared" si="13"/>
        <v>0</v>
      </c>
    </row>
    <row r="261" spans="1:8" ht="20.25" customHeight="1">
      <c r="A261" s="32"/>
      <c r="B261" s="32"/>
      <c r="C261" s="39">
        <v>3030</v>
      </c>
      <c r="D261" s="48" t="s">
        <v>18</v>
      </c>
      <c r="E261" s="18">
        <v>6600</v>
      </c>
      <c r="F261" s="16"/>
      <c r="G261" s="16"/>
      <c r="H261" s="16">
        <f>E261+F261-G261</f>
        <v>6600</v>
      </c>
    </row>
    <row r="262" spans="1:8" ht="20.25" customHeight="1">
      <c r="A262" s="32"/>
      <c r="B262" s="32"/>
      <c r="C262" s="39">
        <v>4110</v>
      </c>
      <c r="D262" s="39" t="s">
        <v>2</v>
      </c>
      <c r="E262" s="18">
        <v>510.22</v>
      </c>
      <c r="F262" s="16"/>
      <c r="G262" s="16"/>
      <c r="H262" s="16">
        <f>E262+F262-G262</f>
        <v>510.22</v>
      </c>
    </row>
    <row r="263" spans="1:8" ht="17.25" customHeight="1">
      <c r="A263" s="32"/>
      <c r="B263" s="32"/>
      <c r="C263" s="39">
        <v>4120</v>
      </c>
      <c r="D263" s="39" t="s">
        <v>3</v>
      </c>
      <c r="E263" s="18">
        <v>73.08</v>
      </c>
      <c r="F263" s="16"/>
      <c r="G263" s="16"/>
      <c r="H263" s="16">
        <f>E263+F263-G263</f>
        <v>73.08</v>
      </c>
    </row>
    <row r="264" spans="1:8" ht="17.25" customHeight="1">
      <c r="A264" s="32"/>
      <c r="B264" s="32"/>
      <c r="C264" s="39">
        <v>4170</v>
      </c>
      <c r="D264" s="39" t="s">
        <v>4</v>
      </c>
      <c r="E264" s="18">
        <v>2983.7</v>
      </c>
      <c r="F264" s="16"/>
      <c r="G264" s="16"/>
      <c r="H264" s="16"/>
    </row>
    <row r="265" spans="1:8" ht="14.25" customHeight="1">
      <c r="A265" s="32"/>
      <c r="B265" s="32"/>
      <c r="C265" s="39">
        <v>4210</v>
      </c>
      <c r="D265" s="39" t="s">
        <v>11</v>
      </c>
      <c r="E265" s="18">
        <v>1250</v>
      </c>
      <c r="F265" s="16"/>
      <c r="G265" s="16"/>
      <c r="H265" s="16">
        <f>E265+F265-G265</f>
        <v>1250</v>
      </c>
    </row>
    <row r="266" spans="1:8" ht="19.5" customHeight="1">
      <c r="A266" s="32"/>
      <c r="B266" s="32"/>
      <c r="C266" s="39">
        <v>4300</v>
      </c>
      <c r="D266" s="39" t="s">
        <v>23</v>
      </c>
      <c r="E266" s="18">
        <v>393.98</v>
      </c>
      <c r="F266" s="16"/>
      <c r="G266" s="16"/>
      <c r="H266" s="16">
        <f>E266+F266-G266</f>
        <v>393.98</v>
      </c>
    </row>
    <row r="267" spans="1:8" s="26" customFormat="1" ht="18.75" customHeight="1" hidden="1">
      <c r="A267" s="29"/>
      <c r="B267" s="29">
        <v>75107</v>
      </c>
      <c r="C267" s="30"/>
      <c r="D267" s="40" t="s">
        <v>21</v>
      </c>
      <c r="E267" s="31">
        <f>SUM(E268,E269,E270,E271,E272,E273,E274,E275,E276,E277)</f>
        <v>0</v>
      </c>
      <c r="F267" s="24">
        <f>SUM(F268,F269,F270,F271,F272,F273,F274,F275,F276,F277)</f>
        <v>0</v>
      </c>
      <c r="G267" s="24">
        <f>SUM(G268,G269,G270,G271,G272,G273,G274,G275,G276,G277)</f>
        <v>0</v>
      </c>
      <c r="H267" s="24">
        <f>SUM(H268,H269,H270,H271,H272,H273,H274,H275,H276,H277)</f>
        <v>0</v>
      </c>
    </row>
    <row r="268" spans="1:8" s="43" customFormat="1" ht="21.75" customHeight="1" hidden="1">
      <c r="A268" s="7"/>
      <c r="B268" s="7"/>
      <c r="C268" s="10">
        <v>3030</v>
      </c>
      <c r="D268" s="41" t="s">
        <v>18</v>
      </c>
      <c r="E268" s="17"/>
      <c r="F268" s="42"/>
      <c r="G268" s="42"/>
      <c r="H268" s="42">
        <f>E268+F268-G268</f>
        <v>0</v>
      </c>
    </row>
    <row r="269" spans="1:8" ht="18" customHeight="1" hidden="1">
      <c r="A269" s="7"/>
      <c r="B269" s="7"/>
      <c r="C269" s="10">
        <v>4110</v>
      </c>
      <c r="D269" s="44" t="s">
        <v>2</v>
      </c>
      <c r="E269" s="18"/>
      <c r="F269" s="16"/>
      <c r="G269" s="16"/>
      <c r="H269" s="16">
        <f aca="true" t="shared" si="14" ref="H269:H277">E269+F269-G269</f>
        <v>0</v>
      </c>
    </row>
    <row r="270" spans="1:8" ht="17.25" customHeight="1" hidden="1">
      <c r="A270" s="7"/>
      <c r="B270" s="7"/>
      <c r="C270" s="10">
        <v>4120</v>
      </c>
      <c r="D270" s="44" t="s">
        <v>3</v>
      </c>
      <c r="E270" s="18"/>
      <c r="F270" s="16"/>
      <c r="G270" s="16"/>
      <c r="H270" s="16">
        <f t="shared" si="14"/>
        <v>0</v>
      </c>
    </row>
    <row r="271" spans="1:8" ht="18.75" customHeight="1" hidden="1">
      <c r="A271" s="7"/>
      <c r="B271" s="7"/>
      <c r="C271" s="10">
        <v>4170</v>
      </c>
      <c r="D271" s="44" t="s">
        <v>4</v>
      </c>
      <c r="E271" s="18"/>
      <c r="F271" s="16"/>
      <c r="G271" s="16"/>
      <c r="H271" s="16">
        <f t="shared" si="14"/>
        <v>0</v>
      </c>
    </row>
    <row r="272" spans="1:8" ht="18.75" customHeight="1" hidden="1">
      <c r="A272" s="7"/>
      <c r="B272" s="7"/>
      <c r="C272" s="11">
        <v>4210</v>
      </c>
      <c r="D272" s="45" t="s">
        <v>11</v>
      </c>
      <c r="E272" s="18"/>
      <c r="F272" s="16"/>
      <c r="G272" s="16"/>
      <c r="H272" s="16">
        <f t="shared" si="14"/>
        <v>0</v>
      </c>
    </row>
    <row r="273" spans="1:8" ht="18.75" customHeight="1" hidden="1">
      <c r="A273" s="7"/>
      <c r="B273" s="7"/>
      <c r="C273" s="11">
        <v>4260</v>
      </c>
      <c r="D273" s="45" t="s">
        <v>25</v>
      </c>
      <c r="E273" s="18"/>
      <c r="F273" s="16"/>
      <c r="G273" s="16"/>
      <c r="H273" s="16">
        <f t="shared" si="14"/>
        <v>0</v>
      </c>
    </row>
    <row r="274" spans="1:8" ht="32.25" customHeight="1" hidden="1">
      <c r="A274" s="7"/>
      <c r="B274" s="7"/>
      <c r="C274" s="11">
        <v>4370</v>
      </c>
      <c r="D274" s="44" t="s">
        <v>24</v>
      </c>
      <c r="E274" s="18"/>
      <c r="F274" s="16"/>
      <c r="G274" s="16"/>
      <c r="H274" s="16">
        <f t="shared" si="14"/>
        <v>0</v>
      </c>
    </row>
    <row r="275" spans="1:8" ht="21.75" customHeight="1" hidden="1">
      <c r="A275" s="7"/>
      <c r="B275" s="7"/>
      <c r="C275" s="11">
        <v>4410</v>
      </c>
      <c r="D275" s="45" t="s">
        <v>10</v>
      </c>
      <c r="E275" s="18"/>
      <c r="F275" s="16"/>
      <c r="G275" s="16"/>
      <c r="H275" s="16">
        <f t="shared" si="14"/>
        <v>0</v>
      </c>
    </row>
    <row r="276" spans="1:8" ht="28.5" customHeight="1" hidden="1">
      <c r="A276" s="7"/>
      <c r="B276" s="7"/>
      <c r="C276" s="11">
        <v>4740</v>
      </c>
      <c r="D276" s="45" t="s">
        <v>14</v>
      </c>
      <c r="E276" s="18"/>
      <c r="F276" s="16"/>
      <c r="G276" s="16"/>
      <c r="H276" s="16">
        <f t="shared" si="14"/>
        <v>0</v>
      </c>
    </row>
    <row r="277" spans="1:8" s="14" customFormat="1" ht="24" customHeight="1" hidden="1">
      <c r="A277" s="12"/>
      <c r="B277" s="12"/>
      <c r="C277" s="13">
        <v>4750</v>
      </c>
      <c r="D277" s="46" t="s">
        <v>12</v>
      </c>
      <c r="E277" s="18"/>
      <c r="F277" s="16"/>
      <c r="G277" s="16"/>
      <c r="H277" s="16">
        <f t="shared" si="14"/>
        <v>0</v>
      </c>
    </row>
    <row r="278" spans="1:8" s="26" customFormat="1" ht="45.75" customHeight="1" hidden="1">
      <c r="A278" s="22"/>
      <c r="B278" s="22">
        <v>75109</v>
      </c>
      <c r="C278" s="23"/>
      <c r="D278" s="47" t="s">
        <v>22</v>
      </c>
      <c r="E278" s="24">
        <f>SUM(E279:E289)</f>
        <v>0</v>
      </c>
      <c r="F278" s="24">
        <f>SUM(F279:F289)</f>
        <v>0</v>
      </c>
      <c r="G278" s="24">
        <f>SUM(G279:G289)</f>
        <v>0</v>
      </c>
      <c r="H278" s="24">
        <f>SUM(H279:H289)</f>
        <v>0</v>
      </c>
    </row>
    <row r="279" spans="1:8" s="43" customFormat="1" ht="21.75" customHeight="1" hidden="1">
      <c r="A279" s="7"/>
      <c r="B279" s="7"/>
      <c r="C279" s="10">
        <v>3030</v>
      </c>
      <c r="D279" s="41" t="s">
        <v>18</v>
      </c>
      <c r="E279" s="17"/>
      <c r="F279" s="42">
        <v>0</v>
      </c>
      <c r="G279" s="42"/>
      <c r="H279" s="42">
        <f>E279+F279-G279</f>
        <v>0</v>
      </c>
    </row>
    <row r="280" spans="1:8" ht="18" customHeight="1" hidden="1">
      <c r="A280" s="7"/>
      <c r="B280" s="7"/>
      <c r="C280" s="10">
        <v>4110</v>
      </c>
      <c r="D280" s="44" t="s">
        <v>2</v>
      </c>
      <c r="E280" s="18"/>
      <c r="F280" s="16">
        <v>0</v>
      </c>
      <c r="G280" s="16"/>
      <c r="H280" s="16">
        <f aca="true" t="shared" si="15" ref="H280:H289">E280+F280-G280</f>
        <v>0</v>
      </c>
    </row>
    <row r="281" spans="1:8" ht="17.25" customHeight="1" hidden="1">
      <c r="A281" s="7"/>
      <c r="B281" s="7"/>
      <c r="C281" s="10">
        <v>4120</v>
      </c>
      <c r="D281" s="44" t="s">
        <v>3</v>
      </c>
      <c r="E281" s="18"/>
      <c r="F281" s="16">
        <v>0</v>
      </c>
      <c r="G281" s="16"/>
      <c r="H281" s="16">
        <f t="shared" si="15"/>
        <v>0</v>
      </c>
    </row>
    <row r="282" spans="1:8" ht="18.75" customHeight="1" hidden="1">
      <c r="A282" s="7"/>
      <c r="B282" s="7"/>
      <c r="C282" s="10">
        <v>4170</v>
      </c>
      <c r="D282" s="44" t="s">
        <v>4</v>
      </c>
      <c r="E282" s="18"/>
      <c r="F282" s="16">
        <v>0</v>
      </c>
      <c r="G282" s="16"/>
      <c r="H282" s="16">
        <f t="shared" si="15"/>
        <v>0</v>
      </c>
    </row>
    <row r="283" spans="1:8" ht="18.75" customHeight="1" hidden="1">
      <c r="A283" s="7"/>
      <c r="B283" s="7"/>
      <c r="C283" s="11">
        <v>4210</v>
      </c>
      <c r="D283" s="45" t="s">
        <v>11</v>
      </c>
      <c r="E283" s="18"/>
      <c r="F283" s="16">
        <v>0</v>
      </c>
      <c r="G283" s="16"/>
      <c r="H283" s="16">
        <f t="shared" si="15"/>
        <v>0</v>
      </c>
    </row>
    <row r="284" spans="1:8" ht="18.75" customHeight="1" hidden="1">
      <c r="A284" s="7"/>
      <c r="B284" s="7"/>
      <c r="C284" s="11">
        <v>4260</v>
      </c>
      <c r="D284" s="45" t="s">
        <v>25</v>
      </c>
      <c r="E284" s="18"/>
      <c r="F284" s="16">
        <v>0</v>
      </c>
      <c r="G284" s="16"/>
      <c r="H284" s="16">
        <f t="shared" si="15"/>
        <v>0</v>
      </c>
    </row>
    <row r="285" spans="1:8" ht="18.75" customHeight="1" hidden="1">
      <c r="A285" s="7"/>
      <c r="B285" s="7"/>
      <c r="C285" s="11">
        <v>4300</v>
      </c>
      <c r="D285" s="45" t="s">
        <v>23</v>
      </c>
      <c r="E285" s="18"/>
      <c r="F285" s="16">
        <v>0</v>
      </c>
      <c r="G285" s="16"/>
      <c r="H285" s="16">
        <f t="shared" si="15"/>
        <v>0</v>
      </c>
    </row>
    <row r="286" spans="1:8" ht="29.25" customHeight="1" hidden="1">
      <c r="A286" s="7"/>
      <c r="B286" s="7"/>
      <c r="C286" s="11">
        <v>4370</v>
      </c>
      <c r="D286" s="44" t="s">
        <v>24</v>
      </c>
      <c r="E286" s="18"/>
      <c r="F286" s="16">
        <v>0</v>
      </c>
      <c r="G286" s="16"/>
      <c r="H286" s="16">
        <f t="shared" si="15"/>
        <v>0</v>
      </c>
    </row>
    <row r="287" spans="1:8" ht="21.75" customHeight="1" hidden="1">
      <c r="A287" s="7"/>
      <c r="B287" s="7"/>
      <c r="C287" s="11">
        <v>4410</v>
      </c>
      <c r="D287" s="45" t="s">
        <v>10</v>
      </c>
      <c r="E287" s="18"/>
      <c r="F287" s="16">
        <v>0</v>
      </c>
      <c r="G287" s="16"/>
      <c r="H287" s="16">
        <f t="shared" si="15"/>
        <v>0</v>
      </c>
    </row>
    <row r="288" spans="1:8" ht="28.5" customHeight="1" hidden="1">
      <c r="A288" s="7"/>
      <c r="B288" s="7"/>
      <c r="C288" s="11">
        <v>4740</v>
      </c>
      <c r="D288" s="45" t="s">
        <v>14</v>
      </c>
      <c r="E288" s="18"/>
      <c r="F288" s="16">
        <v>0</v>
      </c>
      <c r="G288" s="16"/>
      <c r="H288" s="16">
        <f t="shared" si="15"/>
        <v>0</v>
      </c>
    </row>
    <row r="289" spans="1:8" s="14" customFormat="1" ht="24" customHeight="1" hidden="1">
      <c r="A289" s="12"/>
      <c r="B289" s="12"/>
      <c r="C289" s="13">
        <v>4750</v>
      </c>
      <c r="D289" s="46" t="s">
        <v>12</v>
      </c>
      <c r="E289" s="18"/>
      <c r="F289" s="16">
        <v>0</v>
      </c>
      <c r="G289" s="16"/>
      <c r="H289" s="16">
        <f t="shared" si="15"/>
        <v>0</v>
      </c>
    </row>
    <row r="290" spans="1:8" ht="14.25" customHeight="1">
      <c r="A290" s="32"/>
      <c r="B290" s="32"/>
      <c r="C290" s="39">
        <v>4410</v>
      </c>
      <c r="D290" s="39" t="s">
        <v>10</v>
      </c>
      <c r="E290" s="18">
        <v>234.02</v>
      </c>
      <c r="F290" s="16"/>
      <c r="G290" s="16"/>
      <c r="H290" s="16">
        <f>E290+F290-G290</f>
        <v>234.02</v>
      </c>
    </row>
    <row r="291" spans="1:8" s="64" customFormat="1" ht="22.5" customHeight="1">
      <c r="A291" s="32">
        <v>801</v>
      </c>
      <c r="B291" s="32"/>
      <c r="C291" s="33"/>
      <c r="D291" s="34" t="s">
        <v>57</v>
      </c>
      <c r="E291" s="21">
        <f>SUM(E292,E310,E317)</f>
        <v>36589</v>
      </c>
      <c r="F291" s="63" t="e">
        <f>SUM(F292,#REF!,#REF!)</f>
        <v>#REF!</v>
      </c>
      <c r="G291" s="63" t="e">
        <f>SUM(G292,#REF!,#REF!)</f>
        <v>#REF!</v>
      </c>
      <c r="H291" s="63" t="e">
        <f>SUM(H292,#REF!,#REF!)</f>
        <v>#REF!</v>
      </c>
    </row>
    <row r="292" spans="1:8" s="67" customFormat="1" ht="21.75" customHeight="1">
      <c r="A292" s="35"/>
      <c r="B292" s="35">
        <v>80101</v>
      </c>
      <c r="C292" s="36"/>
      <c r="D292" s="37" t="s">
        <v>58</v>
      </c>
      <c r="E292" s="24">
        <f>SUM(E293:E300)</f>
        <v>19639</v>
      </c>
      <c r="F292" s="66">
        <f>SUM(F298,F300)</f>
        <v>0</v>
      </c>
      <c r="G292" s="66">
        <f>SUM(G298,G300)</f>
        <v>0</v>
      </c>
      <c r="H292" s="66">
        <f>SUM(H298,H300)</f>
        <v>15.61</v>
      </c>
    </row>
    <row r="293" spans="1:8" s="67" customFormat="1" ht="47.25" customHeight="1">
      <c r="A293" s="35"/>
      <c r="B293" s="35"/>
      <c r="C293" s="33">
        <v>2820</v>
      </c>
      <c r="D293" s="48" t="s">
        <v>61</v>
      </c>
      <c r="E293" s="78">
        <v>792</v>
      </c>
      <c r="F293" s="76"/>
      <c r="G293" s="76"/>
      <c r="H293" s="76"/>
    </row>
    <row r="294" spans="1:8" s="67" customFormat="1" ht="46.5" customHeight="1">
      <c r="A294" s="35"/>
      <c r="B294" s="35"/>
      <c r="C294" s="33">
        <v>2830</v>
      </c>
      <c r="D294" s="48" t="s">
        <v>62</v>
      </c>
      <c r="E294" s="78">
        <v>5573.82</v>
      </c>
      <c r="F294" s="76"/>
      <c r="G294" s="76"/>
      <c r="H294" s="76"/>
    </row>
    <row r="295" spans="1:8" s="67" customFormat="1" ht="18" customHeight="1">
      <c r="A295" s="35"/>
      <c r="B295" s="35"/>
      <c r="C295" s="33">
        <v>4010</v>
      </c>
      <c r="D295" s="48" t="s">
        <v>48</v>
      </c>
      <c r="E295" s="78">
        <v>150</v>
      </c>
      <c r="F295" s="76"/>
      <c r="G295" s="76"/>
      <c r="H295" s="76"/>
    </row>
    <row r="296" spans="1:8" s="67" customFormat="1" ht="18" customHeight="1">
      <c r="A296" s="35"/>
      <c r="B296" s="35"/>
      <c r="C296" s="33">
        <v>4110</v>
      </c>
      <c r="D296" s="48" t="s">
        <v>2</v>
      </c>
      <c r="E296" s="78">
        <v>25.65</v>
      </c>
      <c r="F296" s="76"/>
      <c r="G296" s="76"/>
      <c r="H296" s="76"/>
    </row>
    <row r="297" spans="1:8" s="67" customFormat="1" ht="18" customHeight="1">
      <c r="A297" s="35"/>
      <c r="B297" s="35"/>
      <c r="C297" s="33">
        <v>4120</v>
      </c>
      <c r="D297" s="48" t="s">
        <v>3</v>
      </c>
      <c r="E297" s="78">
        <v>3.68</v>
      </c>
      <c r="F297" s="76"/>
      <c r="G297" s="76"/>
      <c r="H297" s="76"/>
    </row>
    <row r="298" spans="1:8" s="64" customFormat="1" ht="18" customHeight="1">
      <c r="A298" s="32"/>
      <c r="B298" s="32"/>
      <c r="C298" s="39">
        <v>4210</v>
      </c>
      <c r="D298" s="39" t="s">
        <v>11</v>
      </c>
      <c r="E298" s="18">
        <v>15.11</v>
      </c>
      <c r="F298" s="68"/>
      <c r="G298" s="68"/>
      <c r="H298" s="68">
        <f>E298+F298-G298</f>
        <v>15.11</v>
      </c>
    </row>
    <row r="299" spans="1:8" s="64" customFormat="1" ht="18" customHeight="1">
      <c r="A299" s="32"/>
      <c r="B299" s="32"/>
      <c r="C299" s="39">
        <v>4240</v>
      </c>
      <c r="D299" s="50" t="s">
        <v>60</v>
      </c>
      <c r="E299" s="18">
        <v>13078.24</v>
      </c>
      <c r="F299" s="68"/>
      <c r="G299" s="68"/>
      <c r="H299" s="68">
        <f>E299+F299-G299</f>
        <v>13078.24</v>
      </c>
    </row>
    <row r="300" spans="1:8" s="64" customFormat="1" ht="18" customHeight="1">
      <c r="A300" s="32"/>
      <c r="B300" s="32"/>
      <c r="C300" s="39">
        <v>4300</v>
      </c>
      <c r="D300" s="50" t="s">
        <v>23</v>
      </c>
      <c r="E300" s="18">
        <v>0.5</v>
      </c>
      <c r="F300" s="68"/>
      <c r="G300" s="68"/>
      <c r="H300" s="68">
        <f>E300+F300-G300</f>
        <v>0.5</v>
      </c>
    </row>
    <row r="301" spans="1:8" s="67" customFormat="1" ht="50.25" customHeight="1" hidden="1">
      <c r="A301" s="55"/>
      <c r="B301" s="55">
        <v>75109</v>
      </c>
      <c r="C301" s="56"/>
      <c r="D301" s="57" t="s">
        <v>44</v>
      </c>
      <c r="E301" s="58">
        <f>SUM(E302:E309)</f>
        <v>0</v>
      </c>
      <c r="F301" s="66"/>
      <c r="G301" s="66"/>
      <c r="H301" s="66"/>
    </row>
    <row r="302" spans="1:8" s="67" customFormat="1" ht="20.25" customHeight="1" hidden="1">
      <c r="A302" s="35"/>
      <c r="B302" s="35"/>
      <c r="C302" s="33">
        <v>3030</v>
      </c>
      <c r="D302" s="48" t="s">
        <v>18</v>
      </c>
      <c r="E302" s="17">
        <v>0</v>
      </c>
      <c r="F302" s="76"/>
      <c r="G302" s="76"/>
      <c r="H302" s="76"/>
    </row>
    <row r="303" spans="1:8" s="67" customFormat="1" ht="20.25" customHeight="1" hidden="1">
      <c r="A303" s="35"/>
      <c r="B303" s="35"/>
      <c r="C303" s="33">
        <v>4110</v>
      </c>
      <c r="D303" s="39" t="s">
        <v>29</v>
      </c>
      <c r="E303" s="17">
        <v>0</v>
      </c>
      <c r="F303" s="76"/>
      <c r="G303" s="76"/>
      <c r="H303" s="76"/>
    </row>
    <row r="304" spans="1:8" s="67" customFormat="1" ht="19.5" customHeight="1" hidden="1">
      <c r="A304" s="35"/>
      <c r="B304" s="35"/>
      <c r="C304" s="33">
        <v>4120</v>
      </c>
      <c r="D304" s="39" t="s">
        <v>30</v>
      </c>
      <c r="E304" s="17">
        <v>0</v>
      </c>
      <c r="F304" s="76"/>
      <c r="G304" s="76"/>
      <c r="H304" s="76"/>
    </row>
    <row r="305" spans="1:8" s="67" customFormat="1" ht="20.25" customHeight="1" hidden="1">
      <c r="A305" s="35"/>
      <c r="B305" s="35"/>
      <c r="C305" s="33">
        <v>4170</v>
      </c>
      <c r="D305" s="50" t="s">
        <v>4</v>
      </c>
      <c r="E305" s="17">
        <v>0</v>
      </c>
      <c r="F305" s="76"/>
      <c r="G305" s="76"/>
      <c r="H305" s="76"/>
    </row>
    <row r="306" spans="1:8" s="67" customFormat="1" ht="19.5" customHeight="1" hidden="1">
      <c r="A306" s="35"/>
      <c r="B306" s="35"/>
      <c r="C306" s="33">
        <v>4210</v>
      </c>
      <c r="D306" s="39" t="s">
        <v>11</v>
      </c>
      <c r="E306" s="17">
        <v>0</v>
      </c>
      <c r="F306" s="76"/>
      <c r="G306" s="76"/>
      <c r="H306" s="76"/>
    </row>
    <row r="307" spans="1:8" s="67" customFormat="1" ht="18.75" customHeight="1" hidden="1">
      <c r="A307" s="35"/>
      <c r="B307" s="35"/>
      <c r="C307" s="33">
        <v>4300</v>
      </c>
      <c r="D307" s="39" t="s">
        <v>23</v>
      </c>
      <c r="E307" s="17">
        <v>0</v>
      </c>
      <c r="F307" s="76"/>
      <c r="G307" s="76"/>
      <c r="H307" s="76"/>
    </row>
    <row r="308" spans="1:8" s="67" customFormat="1" ht="33.75" customHeight="1" hidden="1">
      <c r="A308" s="35"/>
      <c r="B308" s="35"/>
      <c r="C308" s="33">
        <v>4370</v>
      </c>
      <c r="D308" s="39" t="s">
        <v>31</v>
      </c>
      <c r="E308" s="17">
        <v>0</v>
      </c>
      <c r="F308" s="76"/>
      <c r="G308" s="76"/>
      <c r="H308" s="76"/>
    </row>
    <row r="309" spans="1:8" s="67" customFormat="1" ht="20.25" customHeight="1" hidden="1">
      <c r="A309" s="35"/>
      <c r="B309" s="35"/>
      <c r="C309" s="33">
        <v>4410</v>
      </c>
      <c r="D309" s="39" t="s">
        <v>10</v>
      </c>
      <c r="E309" s="17">
        <v>0</v>
      </c>
      <c r="F309" s="76"/>
      <c r="G309" s="76"/>
      <c r="H309" s="76"/>
    </row>
    <row r="310" spans="1:8" s="67" customFormat="1" ht="18" customHeight="1">
      <c r="A310" s="35"/>
      <c r="B310" s="35">
        <v>80110</v>
      </c>
      <c r="C310" s="36"/>
      <c r="D310" s="37" t="s">
        <v>59</v>
      </c>
      <c r="E310" s="24">
        <f>SUM(E311:E316)</f>
        <v>16175</v>
      </c>
      <c r="F310" s="66" t="e">
        <f>SUM(#REF!,#REF!)</f>
        <v>#REF!</v>
      </c>
      <c r="G310" s="66" t="e">
        <f>SUM(#REF!,#REF!)</f>
        <v>#REF!</v>
      </c>
      <c r="H310" s="66" t="e">
        <f>SUM(#REF!,#REF!)</f>
        <v>#REF!</v>
      </c>
    </row>
    <row r="311" spans="1:8" s="67" customFormat="1" ht="18" customHeight="1">
      <c r="A311" s="35"/>
      <c r="B311" s="35"/>
      <c r="C311" s="33">
        <v>4010</v>
      </c>
      <c r="D311" s="48" t="s">
        <v>48</v>
      </c>
      <c r="E311" s="78">
        <v>120</v>
      </c>
      <c r="F311" s="76"/>
      <c r="G311" s="76"/>
      <c r="H311" s="76"/>
    </row>
    <row r="312" spans="1:8" s="67" customFormat="1" ht="18" customHeight="1">
      <c r="A312" s="35"/>
      <c r="B312" s="35"/>
      <c r="C312" s="33">
        <v>4110</v>
      </c>
      <c r="D312" s="48" t="s">
        <v>2</v>
      </c>
      <c r="E312" s="78">
        <v>20.52</v>
      </c>
      <c r="F312" s="76"/>
      <c r="G312" s="76"/>
      <c r="H312" s="76"/>
    </row>
    <row r="313" spans="1:8" s="67" customFormat="1" ht="18" customHeight="1">
      <c r="A313" s="35"/>
      <c r="B313" s="35"/>
      <c r="C313" s="33">
        <v>4120</v>
      </c>
      <c r="D313" s="48" t="s">
        <v>3</v>
      </c>
      <c r="E313" s="78">
        <v>2.94</v>
      </c>
      <c r="F313" s="76"/>
      <c r="G313" s="76"/>
      <c r="H313" s="76"/>
    </row>
    <row r="314" spans="1:8" s="64" customFormat="1" ht="18" customHeight="1">
      <c r="A314" s="32"/>
      <c r="B314" s="32"/>
      <c r="C314" s="39">
        <v>4210</v>
      </c>
      <c r="D314" s="39" t="s">
        <v>11</v>
      </c>
      <c r="E314" s="18">
        <v>16.68</v>
      </c>
      <c r="F314" s="68"/>
      <c r="G314" s="68"/>
      <c r="H314" s="68">
        <f>E314+F314-G314</f>
        <v>16.68</v>
      </c>
    </row>
    <row r="315" spans="1:8" s="64" customFormat="1" ht="18" customHeight="1">
      <c r="A315" s="32"/>
      <c r="B315" s="32"/>
      <c r="C315" s="39">
        <v>4240</v>
      </c>
      <c r="D315" s="50" t="s">
        <v>60</v>
      </c>
      <c r="E315" s="18">
        <v>16014.43</v>
      </c>
      <c r="F315" s="68"/>
      <c r="G315" s="68"/>
      <c r="H315" s="68">
        <f>E315+F315-G315</f>
        <v>16014.43</v>
      </c>
    </row>
    <row r="316" spans="1:8" s="64" customFormat="1" ht="18" customHeight="1">
      <c r="A316" s="32"/>
      <c r="B316" s="32"/>
      <c r="C316" s="39">
        <v>4300</v>
      </c>
      <c r="D316" s="50" t="s">
        <v>23</v>
      </c>
      <c r="E316" s="18">
        <v>0.43</v>
      </c>
      <c r="F316" s="68"/>
      <c r="G316" s="68"/>
      <c r="H316" s="68">
        <f>E316+F316-G316</f>
        <v>0.43</v>
      </c>
    </row>
    <row r="317" spans="1:8" s="67" customFormat="1" ht="80.25" customHeight="1">
      <c r="A317" s="35"/>
      <c r="B317" s="35">
        <v>80150</v>
      </c>
      <c r="C317" s="36"/>
      <c r="D317" s="37" t="s">
        <v>63</v>
      </c>
      <c r="E317" s="24">
        <f>SUM(E341:E343)</f>
        <v>774.9999999999999</v>
      </c>
      <c r="F317" s="66" t="e">
        <f>SUM(#REF!,#REF!)</f>
        <v>#REF!</v>
      </c>
      <c r="G317" s="66" t="e">
        <f>SUM(#REF!,#REF!)</f>
        <v>#REF!</v>
      </c>
      <c r="H317" s="66" t="e">
        <f>SUM(#REF!,#REF!)</f>
        <v>#REF!</v>
      </c>
    </row>
    <row r="318" spans="1:8" s="67" customFormat="1" ht="18.75" customHeight="1" hidden="1">
      <c r="A318" s="29"/>
      <c r="B318" s="29">
        <v>75107</v>
      </c>
      <c r="C318" s="30"/>
      <c r="D318" s="40" t="s">
        <v>21</v>
      </c>
      <c r="E318" s="31">
        <f>SUM(E319,E320,E321,E322,E323,E324,E325,E326,E327,E328)</f>
        <v>0</v>
      </c>
      <c r="F318" s="65">
        <f>SUM(F319,F320,F321,F322,F323,F324,F325,F326,F327,F328)</f>
        <v>0</v>
      </c>
      <c r="G318" s="65">
        <f>SUM(G319,G320,G321,G322,G323,G324,G325,G326,G327,G328)</f>
        <v>0</v>
      </c>
      <c r="H318" s="65">
        <f>SUM(H319,H320,H321,H322,H323,H324,H325,H326,H327,H328)</f>
        <v>0</v>
      </c>
    </row>
    <row r="319" spans="1:8" s="64" customFormat="1" ht="21.75" customHeight="1" hidden="1">
      <c r="A319" s="7"/>
      <c r="B319" s="7"/>
      <c r="C319" s="10">
        <v>3030</v>
      </c>
      <c r="D319" s="71" t="s">
        <v>18</v>
      </c>
      <c r="E319" s="17"/>
      <c r="F319" s="68"/>
      <c r="G319" s="68"/>
      <c r="H319" s="68">
        <f>E319+F319-G319</f>
        <v>0</v>
      </c>
    </row>
    <row r="320" spans="1:8" s="64" customFormat="1" ht="18" customHeight="1" hidden="1">
      <c r="A320" s="7"/>
      <c r="B320" s="7"/>
      <c r="C320" s="10">
        <v>4110</v>
      </c>
      <c r="D320" s="44" t="s">
        <v>2</v>
      </c>
      <c r="E320" s="18"/>
      <c r="F320" s="68"/>
      <c r="G320" s="68"/>
      <c r="H320" s="68">
        <f aca="true" t="shared" si="16" ref="H320:H328">E320+F320-G320</f>
        <v>0</v>
      </c>
    </row>
    <row r="321" spans="1:8" s="64" customFormat="1" ht="17.25" customHeight="1" hidden="1">
      <c r="A321" s="7"/>
      <c r="B321" s="7"/>
      <c r="C321" s="10">
        <v>4120</v>
      </c>
      <c r="D321" s="44" t="s">
        <v>3</v>
      </c>
      <c r="E321" s="18"/>
      <c r="F321" s="68"/>
      <c r="G321" s="68"/>
      <c r="H321" s="68">
        <f t="shared" si="16"/>
        <v>0</v>
      </c>
    </row>
    <row r="322" spans="1:8" s="64" customFormat="1" ht="18.75" customHeight="1" hidden="1">
      <c r="A322" s="7"/>
      <c r="B322" s="7"/>
      <c r="C322" s="10">
        <v>4170</v>
      </c>
      <c r="D322" s="44" t="s">
        <v>4</v>
      </c>
      <c r="E322" s="18"/>
      <c r="F322" s="68"/>
      <c r="G322" s="68"/>
      <c r="H322" s="68">
        <f t="shared" si="16"/>
        <v>0</v>
      </c>
    </row>
    <row r="323" spans="1:8" s="64" customFormat="1" ht="18.75" customHeight="1" hidden="1">
      <c r="A323" s="7"/>
      <c r="B323" s="7"/>
      <c r="C323" s="72">
        <v>4210</v>
      </c>
      <c r="D323" s="73" t="s">
        <v>11</v>
      </c>
      <c r="E323" s="18"/>
      <c r="F323" s="68"/>
      <c r="G323" s="68"/>
      <c r="H323" s="68">
        <f t="shared" si="16"/>
        <v>0</v>
      </c>
    </row>
    <row r="324" spans="1:8" s="64" customFormat="1" ht="18.75" customHeight="1" hidden="1">
      <c r="A324" s="7"/>
      <c r="B324" s="7"/>
      <c r="C324" s="72">
        <v>4260</v>
      </c>
      <c r="D324" s="73" t="s">
        <v>25</v>
      </c>
      <c r="E324" s="18"/>
      <c r="F324" s="68"/>
      <c r="G324" s="68"/>
      <c r="H324" s="68">
        <f t="shared" si="16"/>
        <v>0</v>
      </c>
    </row>
    <row r="325" spans="1:8" s="64" customFormat="1" ht="32.25" customHeight="1" hidden="1">
      <c r="A325" s="7"/>
      <c r="B325" s="7"/>
      <c r="C325" s="72">
        <v>4370</v>
      </c>
      <c r="D325" s="44" t="s">
        <v>24</v>
      </c>
      <c r="E325" s="18"/>
      <c r="F325" s="68"/>
      <c r="G325" s="68"/>
      <c r="H325" s="68">
        <f t="shared" si="16"/>
        <v>0</v>
      </c>
    </row>
    <row r="326" spans="1:8" s="64" customFormat="1" ht="21.75" customHeight="1" hidden="1">
      <c r="A326" s="7"/>
      <c r="B326" s="7"/>
      <c r="C326" s="72">
        <v>4410</v>
      </c>
      <c r="D326" s="73" t="s">
        <v>10</v>
      </c>
      <c r="E326" s="18"/>
      <c r="F326" s="68"/>
      <c r="G326" s="68"/>
      <c r="H326" s="68">
        <f t="shared" si="16"/>
        <v>0</v>
      </c>
    </row>
    <row r="327" spans="1:8" s="64" customFormat="1" ht="28.5" customHeight="1" hidden="1">
      <c r="A327" s="7"/>
      <c r="B327" s="7"/>
      <c r="C327" s="72">
        <v>4740</v>
      </c>
      <c r="D327" s="73" t="s">
        <v>14</v>
      </c>
      <c r="E327" s="18"/>
      <c r="F327" s="68"/>
      <c r="G327" s="68"/>
      <c r="H327" s="68">
        <f t="shared" si="16"/>
        <v>0</v>
      </c>
    </row>
    <row r="328" spans="1:8" s="77" customFormat="1" ht="24" customHeight="1" hidden="1">
      <c r="A328" s="12"/>
      <c r="B328" s="12"/>
      <c r="C328" s="74">
        <v>4750</v>
      </c>
      <c r="D328" s="75" t="s">
        <v>12</v>
      </c>
      <c r="E328" s="18"/>
      <c r="F328" s="68"/>
      <c r="G328" s="68"/>
      <c r="H328" s="68">
        <f t="shared" si="16"/>
        <v>0</v>
      </c>
    </row>
    <row r="329" spans="1:8" s="67" customFormat="1" ht="45.75" customHeight="1" hidden="1">
      <c r="A329" s="22"/>
      <c r="B329" s="22">
        <v>75109</v>
      </c>
      <c r="C329" s="23"/>
      <c r="D329" s="47" t="s">
        <v>22</v>
      </c>
      <c r="E329" s="24">
        <f>SUM(E330:E340)</f>
        <v>0</v>
      </c>
      <c r="F329" s="65">
        <f>SUM(F330:F340)</f>
        <v>0</v>
      </c>
      <c r="G329" s="65">
        <f>SUM(G330:G340)</f>
        <v>0</v>
      </c>
      <c r="H329" s="65">
        <f>SUM(H330:H340)</f>
        <v>0</v>
      </c>
    </row>
    <row r="330" spans="1:8" s="64" customFormat="1" ht="21.75" customHeight="1" hidden="1">
      <c r="A330" s="7"/>
      <c r="B330" s="7"/>
      <c r="C330" s="10">
        <v>3030</v>
      </c>
      <c r="D330" s="71" t="s">
        <v>18</v>
      </c>
      <c r="E330" s="17"/>
      <c r="F330" s="68">
        <v>0</v>
      </c>
      <c r="G330" s="68"/>
      <c r="H330" s="68">
        <f>E330+F330-G330</f>
        <v>0</v>
      </c>
    </row>
    <row r="331" spans="1:8" s="64" customFormat="1" ht="18" customHeight="1" hidden="1">
      <c r="A331" s="7"/>
      <c r="B331" s="7"/>
      <c r="C331" s="10">
        <v>4110</v>
      </c>
      <c r="D331" s="44" t="s">
        <v>2</v>
      </c>
      <c r="E331" s="18"/>
      <c r="F331" s="68">
        <v>0</v>
      </c>
      <c r="G331" s="68"/>
      <c r="H331" s="68">
        <f aca="true" t="shared" si="17" ref="H331:H340">E331+F331-G331</f>
        <v>0</v>
      </c>
    </row>
    <row r="332" spans="1:8" s="64" customFormat="1" ht="17.25" customHeight="1" hidden="1">
      <c r="A332" s="7"/>
      <c r="B332" s="7"/>
      <c r="C332" s="10">
        <v>4120</v>
      </c>
      <c r="D332" s="44" t="s">
        <v>3</v>
      </c>
      <c r="E332" s="18"/>
      <c r="F332" s="68">
        <v>0</v>
      </c>
      <c r="G332" s="68"/>
      <c r="H332" s="68">
        <f t="shared" si="17"/>
        <v>0</v>
      </c>
    </row>
    <row r="333" spans="1:8" s="64" customFormat="1" ht="18.75" customHeight="1" hidden="1">
      <c r="A333" s="7"/>
      <c r="B333" s="7"/>
      <c r="C333" s="10">
        <v>4170</v>
      </c>
      <c r="D333" s="44" t="s">
        <v>4</v>
      </c>
      <c r="E333" s="18"/>
      <c r="F333" s="68">
        <v>0</v>
      </c>
      <c r="G333" s="68"/>
      <c r="H333" s="68">
        <f t="shared" si="17"/>
        <v>0</v>
      </c>
    </row>
    <row r="334" spans="1:8" s="64" customFormat="1" ht="18.75" customHeight="1" hidden="1">
      <c r="A334" s="7"/>
      <c r="B334" s="7"/>
      <c r="C334" s="72">
        <v>4210</v>
      </c>
      <c r="D334" s="73" t="s">
        <v>11</v>
      </c>
      <c r="E334" s="18"/>
      <c r="F334" s="68">
        <v>0</v>
      </c>
      <c r="G334" s="68"/>
      <c r="H334" s="68">
        <f t="shared" si="17"/>
        <v>0</v>
      </c>
    </row>
    <row r="335" spans="1:8" s="64" customFormat="1" ht="18.75" customHeight="1" hidden="1">
      <c r="A335" s="7"/>
      <c r="B335" s="7"/>
      <c r="C335" s="72">
        <v>4260</v>
      </c>
      <c r="D335" s="73" t="s">
        <v>25</v>
      </c>
      <c r="E335" s="18"/>
      <c r="F335" s="68">
        <v>0</v>
      </c>
      <c r="G335" s="68"/>
      <c r="H335" s="68">
        <f t="shared" si="17"/>
        <v>0</v>
      </c>
    </row>
    <row r="336" spans="1:8" s="64" customFormat="1" ht="18.75" customHeight="1" hidden="1">
      <c r="A336" s="7"/>
      <c r="B336" s="7"/>
      <c r="C336" s="72">
        <v>4300</v>
      </c>
      <c r="D336" s="73" t="s">
        <v>23</v>
      </c>
      <c r="E336" s="18"/>
      <c r="F336" s="68">
        <v>0</v>
      </c>
      <c r="G336" s="68"/>
      <c r="H336" s="68">
        <f t="shared" si="17"/>
        <v>0</v>
      </c>
    </row>
    <row r="337" spans="1:8" s="64" customFormat="1" ht="29.25" customHeight="1" hidden="1">
      <c r="A337" s="7"/>
      <c r="B337" s="7"/>
      <c r="C337" s="72">
        <v>4370</v>
      </c>
      <c r="D337" s="44" t="s">
        <v>24</v>
      </c>
      <c r="E337" s="18"/>
      <c r="F337" s="68">
        <v>0</v>
      </c>
      <c r="G337" s="68"/>
      <c r="H337" s="68">
        <f t="shared" si="17"/>
        <v>0</v>
      </c>
    </row>
    <row r="338" spans="1:8" s="64" customFormat="1" ht="21.75" customHeight="1" hidden="1">
      <c r="A338" s="7"/>
      <c r="B338" s="7"/>
      <c r="C338" s="72">
        <v>4410</v>
      </c>
      <c r="D338" s="73" t="s">
        <v>10</v>
      </c>
      <c r="E338" s="18"/>
      <c r="F338" s="68">
        <v>0</v>
      </c>
      <c r="G338" s="68"/>
      <c r="H338" s="68">
        <f t="shared" si="17"/>
        <v>0</v>
      </c>
    </row>
    <row r="339" spans="1:8" s="64" customFormat="1" ht="28.5" customHeight="1" hidden="1">
      <c r="A339" s="7"/>
      <c r="B339" s="7"/>
      <c r="C339" s="72">
        <v>4740</v>
      </c>
      <c r="D339" s="73" t="s">
        <v>14</v>
      </c>
      <c r="E339" s="18"/>
      <c r="F339" s="68">
        <v>0</v>
      </c>
      <c r="G339" s="68"/>
      <c r="H339" s="68">
        <f t="shared" si="17"/>
        <v>0</v>
      </c>
    </row>
    <row r="340" spans="1:8" s="77" customFormat="1" ht="24" customHeight="1" hidden="1">
      <c r="A340" s="12"/>
      <c r="B340" s="12"/>
      <c r="C340" s="74">
        <v>4750</v>
      </c>
      <c r="D340" s="75" t="s">
        <v>12</v>
      </c>
      <c r="E340" s="18"/>
      <c r="F340" s="68">
        <v>0</v>
      </c>
      <c r="G340" s="68"/>
      <c r="H340" s="68">
        <f t="shared" si="17"/>
        <v>0</v>
      </c>
    </row>
    <row r="341" spans="1:8" s="67" customFormat="1" ht="44.25" customHeight="1">
      <c r="A341" s="35"/>
      <c r="B341" s="35"/>
      <c r="C341" s="33">
        <v>2820</v>
      </c>
      <c r="D341" s="48" t="s">
        <v>61</v>
      </c>
      <c r="E341" s="78">
        <v>767.17</v>
      </c>
      <c r="F341" s="76"/>
      <c r="G341" s="76"/>
      <c r="H341" s="76"/>
    </row>
    <row r="342" spans="1:8" s="64" customFormat="1" ht="18" customHeight="1">
      <c r="A342" s="32"/>
      <c r="B342" s="32"/>
      <c r="C342" s="39">
        <v>4210</v>
      </c>
      <c r="D342" s="39" t="s">
        <v>11</v>
      </c>
      <c r="E342" s="18">
        <v>7.67</v>
      </c>
      <c r="F342" s="68"/>
      <c r="G342" s="68"/>
      <c r="H342" s="68">
        <f>E342+F342-G342</f>
        <v>7.67</v>
      </c>
    </row>
    <row r="343" spans="1:8" s="64" customFormat="1" ht="18" customHeight="1">
      <c r="A343" s="32"/>
      <c r="B343" s="32"/>
      <c r="C343" s="39">
        <v>4300</v>
      </c>
      <c r="D343" s="50" t="s">
        <v>23</v>
      </c>
      <c r="E343" s="18">
        <v>0.16</v>
      </c>
      <c r="F343" s="68"/>
      <c r="G343" s="68"/>
      <c r="H343" s="68">
        <f>E343+F343-G343</f>
        <v>0.16</v>
      </c>
    </row>
    <row r="344" spans="1:8" ht="15.75" customHeight="1">
      <c r="A344" s="32">
        <v>852</v>
      </c>
      <c r="B344" s="32"/>
      <c r="C344" s="33"/>
      <c r="D344" s="34" t="s">
        <v>32</v>
      </c>
      <c r="E344" s="21">
        <f>SUM(E345,E362,E367,E364)</f>
        <v>1971659</v>
      </c>
      <c r="F344" s="21" t="e">
        <f>SUM(F345,#REF!,#REF!)</f>
        <v>#REF!</v>
      </c>
      <c r="G344" s="21" t="e">
        <f>SUM(G345,#REF!,#REF!)</f>
        <v>#REF!</v>
      </c>
      <c r="H344" s="21" t="e">
        <f>SUM(H345,#REF!,#REF!)</f>
        <v>#REF!</v>
      </c>
    </row>
    <row r="345" spans="1:8" s="26" customFormat="1" ht="44.25" customHeight="1">
      <c r="A345" s="35"/>
      <c r="B345" s="35">
        <v>85212</v>
      </c>
      <c r="C345" s="36"/>
      <c r="D345" s="37" t="s">
        <v>43</v>
      </c>
      <c r="E345" s="24">
        <f>SUM(E346:E361)</f>
        <v>1956447</v>
      </c>
      <c r="F345" s="25">
        <f>SUM(F347,F349)</f>
        <v>0</v>
      </c>
      <c r="G345" s="25">
        <f>SUM(G347,G349)</f>
        <v>0</v>
      </c>
      <c r="H345" s="25">
        <f>SUM(H347,H349)</f>
        <v>64306</v>
      </c>
    </row>
    <row r="346" spans="1:8" s="43" customFormat="1" ht="18.75" customHeight="1">
      <c r="A346" s="33"/>
      <c r="B346" s="33"/>
      <c r="C346" s="33">
        <v>3110</v>
      </c>
      <c r="D346" s="48" t="s">
        <v>34</v>
      </c>
      <c r="E346" s="17">
        <v>1880845</v>
      </c>
      <c r="F346" s="49"/>
      <c r="G346" s="49"/>
      <c r="H346" s="49"/>
    </row>
    <row r="347" spans="1:8" ht="17.25" customHeight="1">
      <c r="A347" s="32"/>
      <c r="B347" s="32"/>
      <c r="C347" s="39">
        <v>4010</v>
      </c>
      <c r="D347" s="39" t="s">
        <v>48</v>
      </c>
      <c r="E347" s="18">
        <v>54198</v>
      </c>
      <c r="F347" s="16"/>
      <c r="G347" s="16"/>
      <c r="H347" s="16">
        <f>E347+F347-G347</f>
        <v>54198</v>
      </c>
    </row>
    <row r="348" spans="1:8" ht="17.25" customHeight="1">
      <c r="A348" s="32"/>
      <c r="B348" s="32"/>
      <c r="C348" s="39">
        <v>4040</v>
      </c>
      <c r="D348" s="39" t="s">
        <v>35</v>
      </c>
      <c r="E348" s="18">
        <v>4498</v>
      </c>
      <c r="F348" s="16"/>
      <c r="G348" s="16"/>
      <c r="H348" s="16"/>
    </row>
    <row r="349" spans="1:8" ht="18.75" customHeight="1">
      <c r="A349" s="32"/>
      <c r="B349" s="32"/>
      <c r="C349" s="39">
        <v>4110</v>
      </c>
      <c r="D349" s="39" t="s">
        <v>2</v>
      </c>
      <c r="E349" s="18">
        <v>10108</v>
      </c>
      <c r="F349" s="16"/>
      <c r="G349" s="16"/>
      <c r="H349" s="16">
        <f>E349+F349-G349</f>
        <v>10108</v>
      </c>
    </row>
    <row r="350" spans="1:8" ht="17.25" customHeight="1">
      <c r="A350" s="32"/>
      <c r="B350" s="32"/>
      <c r="C350" s="39">
        <v>4120</v>
      </c>
      <c r="D350" s="39" t="s">
        <v>3</v>
      </c>
      <c r="E350" s="18">
        <v>1440</v>
      </c>
      <c r="F350" s="16"/>
      <c r="G350" s="16"/>
      <c r="H350" s="16">
        <f>E350+F350-G350</f>
        <v>1440</v>
      </c>
    </row>
    <row r="351" spans="1:8" ht="17.25" customHeight="1">
      <c r="A351" s="32"/>
      <c r="B351" s="32"/>
      <c r="C351" s="39">
        <v>4170</v>
      </c>
      <c r="D351" s="50" t="s">
        <v>4</v>
      </c>
      <c r="E351" s="18">
        <v>1000</v>
      </c>
      <c r="F351" s="16"/>
      <c r="G351" s="16"/>
      <c r="H351" s="16"/>
    </row>
    <row r="352" spans="1:8" ht="18" customHeight="1" hidden="1">
      <c r="A352" s="32"/>
      <c r="B352" s="32"/>
      <c r="C352" s="39">
        <v>4210</v>
      </c>
      <c r="D352" s="39" t="s">
        <v>11</v>
      </c>
      <c r="E352" s="18">
        <v>0</v>
      </c>
      <c r="F352" s="16"/>
      <c r="G352" s="16"/>
      <c r="H352" s="16">
        <f aca="true" t="shared" si="18" ref="H352:H358">E352+F352-G352</f>
        <v>0</v>
      </c>
    </row>
    <row r="353" spans="1:8" ht="18" customHeight="1">
      <c r="A353" s="32"/>
      <c r="B353" s="32"/>
      <c r="C353" s="39">
        <v>4210</v>
      </c>
      <c r="D353" s="39" t="s">
        <v>11</v>
      </c>
      <c r="E353" s="18">
        <v>500</v>
      </c>
      <c r="F353" s="16"/>
      <c r="G353" s="16"/>
      <c r="H353" s="16"/>
    </row>
    <row r="354" spans="1:8" ht="17.25" customHeight="1" hidden="1">
      <c r="A354" s="32"/>
      <c r="B354" s="32"/>
      <c r="C354" s="39">
        <v>4280</v>
      </c>
      <c r="D354" s="39" t="s">
        <v>36</v>
      </c>
      <c r="E354" s="18">
        <v>0</v>
      </c>
      <c r="F354" s="16"/>
      <c r="G354" s="16"/>
      <c r="H354" s="16">
        <f t="shared" si="18"/>
        <v>0</v>
      </c>
    </row>
    <row r="355" spans="1:8" ht="17.25" customHeight="1">
      <c r="A355" s="32"/>
      <c r="B355" s="32"/>
      <c r="C355" s="39">
        <v>4300</v>
      </c>
      <c r="D355" s="39" t="s">
        <v>23</v>
      </c>
      <c r="E355" s="18">
        <v>500</v>
      </c>
      <c r="F355" s="16"/>
      <c r="G355" s="16"/>
      <c r="H355" s="16">
        <f t="shared" si="18"/>
        <v>500</v>
      </c>
    </row>
    <row r="356" spans="1:8" ht="18.75" customHeight="1" hidden="1">
      <c r="A356" s="7"/>
      <c r="B356" s="7"/>
      <c r="C356" s="11">
        <v>4350</v>
      </c>
      <c r="D356" s="45" t="s">
        <v>46</v>
      </c>
      <c r="E356" s="18">
        <v>0</v>
      </c>
      <c r="F356" s="16"/>
      <c r="G356" s="16"/>
      <c r="H356" s="16">
        <f t="shared" si="18"/>
        <v>0</v>
      </c>
    </row>
    <row r="357" spans="1:8" ht="29.25" customHeight="1" hidden="1">
      <c r="A357" s="7"/>
      <c r="B357" s="7"/>
      <c r="C357" s="11">
        <v>4370</v>
      </c>
      <c r="D357" s="44" t="s">
        <v>24</v>
      </c>
      <c r="E357" s="18">
        <v>0</v>
      </c>
      <c r="F357" s="16"/>
      <c r="G357" s="16"/>
      <c r="H357" s="16">
        <f t="shared" si="18"/>
        <v>0</v>
      </c>
    </row>
    <row r="358" spans="1:8" ht="21.75" customHeight="1" hidden="1">
      <c r="A358" s="7"/>
      <c r="B358" s="7"/>
      <c r="C358" s="11">
        <v>4410</v>
      </c>
      <c r="D358" s="45" t="s">
        <v>10</v>
      </c>
      <c r="E358" s="18">
        <v>0</v>
      </c>
      <c r="F358" s="16"/>
      <c r="G358" s="16"/>
      <c r="H358" s="16">
        <f t="shared" si="18"/>
        <v>0</v>
      </c>
    </row>
    <row r="359" spans="1:8" ht="17.25" customHeight="1">
      <c r="A359" s="32"/>
      <c r="B359" s="32"/>
      <c r="C359" s="39">
        <v>4440</v>
      </c>
      <c r="D359" s="39" t="s">
        <v>37</v>
      </c>
      <c r="E359" s="18">
        <v>3008</v>
      </c>
      <c r="F359" s="16"/>
      <c r="G359" s="16"/>
      <c r="H359" s="16"/>
    </row>
    <row r="360" spans="1:8" ht="33" customHeight="1" hidden="1">
      <c r="A360" s="32"/>
      <c r="B360" s="32"/>
      <c r="C360" s="39">
        <v>4700</v>
      </c>
      <c r="D360" s="39" t="s">
        <v>49</v>
      </c>
      <c r="E360" s="18">
        <v>0</v>
      </c>
      <c r="F360" s="16"/>
      <c r="G360" s="16"/>
      <c r="H360" s="16">
        <f>E360+F360-G360</f>
        <v>0</v>
      </c>
    </row>
    <row r="361" spans="1:8" ht="31.5" customHeight="1">
      <c r="A361" s="32"/>
      <c r="B361" s="32"/>
      <c r="C361" s="39">
        <v>4700</v>
      </c>
      <c r="D361" s="39" t="s">
        <v>49</v>
      </c>
      <c r="E361" s="18">
        <v>350</v>
      </c>
      <c r="F361" s="61"/>
      <c r="G361" s="61"/>
      <c r="H361" s="61">
        <f>E361+F361-G361</f>
        <v>350</v>
      </c>
    </row>
    <row r="362" spans="1:8" s="26" customFormat="1" ht="76.5" customHeight="1">
      <c r="A362" s="35"/>
      <c r="B362" s="35">
        <v>85213</v>
      </c>
      <c r="C362" s="36"/>
      <c r="D362" s="37" t="s">
        <v>33</v>
      </c>
      <c r="E362" s="24">
        <f>SUM(E363)</f>
        <v>13725</v>
      </c>
      <c r="F362" s="25">
        <f>SUM(F363,F369)</f>
        <v>0</v>
      </c>
      <c r="G362" s="25">
        <f>SUM(G363,G369)</f>
        <v>0</v>
      </c>
      <c r="H362" s="25">
        <f>SUM(H363,H369)</f>
        <v>13725</v>
      </c>
    </row>
    <row r="363" spans="1:8" ht="17.25" customHeight="1">
      <c r="A363" s="32"/>
      <c r="B363" s="32"/>
      <c r="C363" s="39">
        <v>4130</v>
      </c>
      <c r="D363" s="50" t="s">
        <v>50</v>
      </c>
      <c r="E363" s="18">
        <v>13725</v>
      </c>
      <c r="F363" s="16"/>
      <c r="G363" s="16"/>
      <c r="H363" s="16">
        <f>E363+F363-G363</f>
        <v>13725</v>
      </c>
    </row>
    <row r="364" spans="1:8" s="26" customFormat="1" ht="27" customHeight="1">
      <c r="A364" s="35"/>
      <c r="B364" s="35">
        <v>85219</v>
      </c>
      <c r="C364" s="36"/>
      <c r="D364" s="37" t="s">
        <v>52</v>
      </c>
      <c r="E364" s="24">
        <f>SUM(E365:E366)</f>
        <v>915</v>
      </c>
      <c r="F364" s="25" t="e">
        <f>SUM(#REF!)</f>
        <v>#REF!</v>
      </c>
      <c r="G364" s="25" t="e">
        <f>SUM(#REF!)</f>
        <v>#REF!</v>
      </c>
      <c r="H364" s="25" t="e">
        <f>SUM(#REF!)</f>
        <v>#REF!</v>
      </c>
    </row>
    <row r="365" spans="1:8" s="43" customFormat="1" ht="18.75" customHeight="1">
      <c r="A365" s="33"/>
      <c r="B365" s="33"/>
      <c r="C365" s="33">
        <v>3030</v>
      </c>
      <c r="D365" s="48" t="s">
        <v>18</v>
      </c>
      <c r="E365" s="17">
        <v>900</v>
      </c>
      <c r="F365" s="49"/>
      <c r="G365" s="49"/>
      <c r="H365" s="49"/>
    </row>
    <row r="366" spans="1:8" ht="17.25" customHeight="1">
      <c r="A366" s="32"/>
      <c r="B366" s="32"/>
      <c r="C366" s="39">
        <v>4300</v>
      </c>
      <c r="D366" s="39" t="s">
        <v>23</v>
      </c>
      <c r="E366" s="18">
        <v>15</v>
      </c>
      <c r="F366" s="16"/>
      <c r="G366" s="16"/>
      <c r="H366" s="16">
        <f>E366+F366-G366</f>
        <v>15</v>
      </c>
    </row>
    <row r="367" spans="1:8" s="26" customFormat="1" ht="15.75" customHeight="1">
      <c r="A367" s="35"/>
      <c r="B367" s="35">
        <v>85295</v>
      </c>
      <c r="C367" s="36"/>
      <c r="D367" s="37" t="s">
        <v>38</v>
      </c>
      <c r="E367" s="24">
        <f>SUM(E368:E368)</f>
        <v>572</v>
      </c>
      <c r="F367" s="25">
        <f>SUM(F368)</f>
        <v>0</v>
      </c>
      <c r="G367" s="25">
        <f>SUM(G368)</f>
        <v>0</v>
      </c>
      <c r="H367" s="25">
        <f>SUM(H368)</f>
        <v>572</v>
      </c>
    </row>
    <row r="368" spans="1:8" ht="19.5" customHeight="1">
      <c r="A368" s="32"/>
      <c r="B368" s="32"/>
      <c r="C368" s="33">
        <v>4210</v>
      </c>
      <c r="D368" s="39" t="s">
        <v>11</v>
      </c>
      <c r="E368" s="17">
        <v>572</v>
      </c>
      <c r="F368" s="16">
        <v>0</v>
      </c>
      <c r="G368" s="16">
        <v>0</v>
      </c>
      <c r="H368" s="16">
        <f>E368+F368-G368</f>
        <v>572</v>
      </c>
    </row>
    <row r="369" ht="0.75" customHeight="1"/>
  </sheetData>
  <sheetProtection/>
  <mergeCells count="10">
    <mergeCell ref="A16:E16"/>
    <mergeCell ref="A52:E52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m_weglowska</cp:lastModifiedBy>
  <cp:lastPrinted>2015-09-30T10:45:38Z</cp:lastPrinted>
  <dcterms:created xsi:type="dcterms:W3CDTF">2000-10-09T19:11:55Z</dcterms:created>
  <dcterms:modified xsi:type="dcterms:W3CDTF">2015-10-19T09:17:51Z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