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1'!$A$1:$H$196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<sst xmlns="http://schemas.openxmlformats.org/spreadsheetml/2006/main" count="207" uniqueCount="58">
  <si>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</si>
  <si>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</si>
  <si>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</si>
  <si>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</si>
  <si>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</si>
  <si>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</si>
  <si>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</si>
  <si>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</si>
  <si>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</si>
  <si>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</si>
  <si>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</si>
  <si>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</si>
  <si>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</si>
  <si>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</si>
  <si>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</si>
  <si>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</si>
  <si>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</si>
  <si>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</si>
  <si>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</si>
  <si>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</si>
  <si>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</si>
  <si>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</si>
  <si>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</si>
  <si>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</si>
  <si>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</si>
  <si>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</si>
  <si>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</si>
  <si>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</si>
  <si>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</si>
  <si>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</si>
  <si>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</si>
  <si>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</si>
  <si>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</si>
  <si>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</si>
  <si>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</si>
  <si>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</si>
  <si>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</si>
  <si>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</si>
  <si>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</si>
  <si>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</si>
  <si>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</si>
  <si>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</si>
  <si>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</si>
  <si>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</si>
  <si>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</si>
  <si>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</si>
  <si>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</si>
  <si>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</si>
  <si>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</si>
  <si>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</si>
  <si>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</si>
  <si>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</si>
  <si>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</si>
  <si>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</si>
  <si>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</si>
  <si>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</si>
  <si>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do Zarządzenia Nr 75/2015</t>
  </si>
  <si>
    <t>z dnia 26 czerwca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</si>
</sst>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zoomScalePageLayoutView="0" workbookViewId="0" topLeftCell="A174">
      <selection activeCell="E196" sqref="E19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39</v>
      </c>
      <c r="E1" s="66"/>
      <c r="F1" s="59"/>
      <c r="G1" s="59"/>
      <c r="H1" s="59"/>
    </row>
    <row r="2" spans="1:8" ht="15" customHeight="1">
      <c r="A2" s="1"/>
      <c r="B2" s="1"/>
      <c r="C2" s="1"/>
      <c r="D2" s="66" t="s">
        <v>56</v>
      </c>
      <c r="E2" s="66"/>
      <c r="F2" s="60"/>
      <c r="G2" s="60"/>
      <c r="H2" s="60"/>
    </row>
    <row r="3" spans="1:8" ht="15" customHeight="1">
      <c r="A3" s="1"/>
      <c r="B3" s="1"/>
      <c r="C3" s="1"/>
      <c r="D3" s="66" t="s">
        <v>13</v>
      </c>
      <c r="E3" s="66"/>
      <c r="F3" s="60"/>
      <c r="G3" s="60"/>
      <c r="H3" s="60"/>
    </row>
    <row r="4" spans="1:8" ht="15" customHeight="1">
      <c r="A4" s="1"/>
      <c r="B4" s="1"/>
      <c r="C4" s="1"/>
      <c r="D4" s="66" t="s">
        <v>57</v>
      </c>
      <c r="E4" s="66"/>
      <c r="F4" s="60"/>
      <c r="G4" s="60"/>
      <c r="H4" s="60"/>
    </row>
    <row r="5" spans="1:8" ht="44.25" customHeight="1">
      <c r="A5" s="68" t="s">
        <v>51</v>
      </c>
      <c r="B5" s="68"/>
      <c r="C5" s="68"/>
      <c r="D5" s="68"/>
      <c r="E5" s="68"/>
      <c r="F5" s="51"/>
      <c r="G5" s="51"/>
      <c r="H5" s="51"/>
    </row>
    <row r="6" spans="1:8" ht="20.25" customHeight="1">
      <c r="A6" s="67" t="s">
        <v>41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67" t="s">
        <v>40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45</v>
      </c>
      <c r="B16" s="64"/>
      <c r="C16" s="64"/>
      <c r="D16" s="64"/>
      <c r="E16" s="65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SUM(E24,E30)</f>
        <v>26809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33.75" customHeight="1">
      <c r="A30" s="35"/>
      <c r="B30" s="35">
        <v>75107</v>
      </c>
      <c r="C30" s="36"/>
      <c r="D30" s="37" t="s">
        <v>21</v>
      </c>
      <c r="E30" s="24">
        <f>SUM(E31)</f>
        <v>25695</v>
      </c>
      <c r="F30" s="25">
        <f>SUM(F31)</f>
        <v>0</v>
      </c>
      <c r="G30" s="25">
        <f>SUM(G31)</f>
        <v>0</v>
      </c>
      <c r="H30" s="25">
        <f>SUM(H31)</f>
        <v>25695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25695</v>
      </c>
      <c r="F31" s="16">
        <v>0</v>
      </c>
      <c r="G31" s="16">
        <v>0</v>
      </c>
      <c r="H31" s="16">
        <f>E31+F31-G31</f>
        <v>25695</v>
      </c>
    </row>
    <row r="32" spans="1:8" ht="19.5" customHeight="1">
      <c r="A32" s="32">
        <v>852</v>
      </c>
      <c r="B32" s="32"/>
      <c r="C32" s="33"/>
      <c r="D32" s="34" t="s">
        <v>32</v>
      </c>
      <c r="E32" s="21">
        <f>SUM(E33,E35,E39,E37)</f>
        <v>1842755</v>
      </c>
      <c r="F32" s="21">
        <f>SUM(F33,F41,F48)</f>
        <v>0</v>
      </c>
      <c r="G32" s="21">
        <f>SUM(G33,G41,G48)</f>
        <v>0</v>
      </c>
      <c r="H32" s="21">
        <f>SUM(H33,H41,H48)</f>
        <v>1883877</v>
      </c>
    </row>
    <row r="33" spans="1:8" s="26" customFormat="1" ht="51" customHeight="1">
      <c r="A33" s="35"/>
      <c r="B33" s="35">
        <v>85212</v>
      </c>
      <c r="C33" s="36"/>
      <c r="D33" s="37" t="s">
        <v>43</v>
      </c>
      <c r="E33" s="24">
        <f>SUM(E34)</f>
        <v>1834653</v>
      </c>
      <c r="F33" s="25">
        <f>SUM(F34)</f>
        <v>0</v>
      </c>
      <c r="G33" s="25">
        <f>SUM(G34)</f>
        <v>0</v>
      </c>
      <c r="H33" s="25">
        <f>SUM(H34)</f>
        <v>1834653</v>
      </c>
    </row>
    <row r="34" spans="1:8" ht="65.25" customHeight="1">
      <c r="A34" s="32"/>
      <c r="B34" s="32"/>
      <c r="C34" s="33">
        <v>2010</v>
      </c>
      <c r="D34" s="38" t="s">
        <v>9</v>
      </c>
      <c r="E34" s="17">
        <v>1834653</v>
      </c>
      <c r="F34" s="16">
        <v>0</v>
      </c>
      <c r="G34" s="16">
        <v>0</v>
      </c>
      <c r="H34" s="16">
        <f>E34+F34-G34</f>
        <v>1834653</v>
      </c>
    </row>
    <row r="35" spans="1:8" s="26" customFormat="1" ht="76.5" customHeight="1">
      <c r="A35" s="35"/>
      <c r="B35" s="35">
        <v>85213</v>
      </c>
      <c r="C35" s="36"/>
      <c r="D35" s="37" t="s">
        <v>33</v>
      </c>
      <c r="E35" s="24">
        <f>SUM(E36)</f>
        <v>6920</v>
      </c>
      <c r="F35" s="25">
        <f>SUM(F36)</f>
        <v>0</v>
      </c>
      <c r="G35" s="25">
        <f>SUM(G36)</f>
        <v>0</v>
      </c>
      <c r="H35" s="25">
        <f>SUM(H36)</f>
        <v>6920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6920</v>
      </c>
      <c r="F36" s="16">
        <v>0</v>
      </c>
      <c r="G36" s="16">
        <v>0</v>
      </c>
      <c r="H36" s="16">
        <f>E36+F36-G36</f>
        <v>6920</v>
      </c>
    </row>
    <row r="37" spans="1:8" s="26" customFormat="1" ht="27" customHeight="1">
      <c r="A37" s="35"/>
      <c r="B37" s="35">
        <v>85219</v>
      </c>
      <c r="C37" s="36"/>
      <c r="D37" s="37" t="s">
        <v>52</v>
      </c>
      <c r="E37" s="24">
        <f>SUM(E38)</f>
        <v>610</v>
      </c>
      <c r="F37" s="25">
        <f>SUM(F38)</f>
        <v>0</v>
      </c>
      <c r="G37" s="25">
        <f>SUM(G38)</f>
        <v>0</v>
      </c>
      <c r="H37" s="25">
        <f>SUM(H38)</f>
        <v>610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610</v>
      </c>
      <c r="F38" s="16">
        <v>0</v>
      </c>
      <c r="G38" s="16">
        <v>0</v>
      </c>
      <c r="H38" s="16">
        <f>E38+F38-G38</f>
        <v>610</v>
      </c>
    </row>
    <row r="39" spans="1:8" s="26" customFormat="1" ht="27" customHeight="1">
      <c r="A39" s="35"/>
      <c r="B39" s="35">
        <v>85295</v>
      </c>
      <c r="C39" s="36"/>
      <c r="D39" s="37" t="s">
        <v>38</v>
      </c>
      <c r="E39" s="24">
        <f>SUM(E40)</f>
        <v>572</v>
      </c>
      <c r="F39" s="25">
        <f>SUM(F40)</f>
        <v>0</v>
      </c>
      <c r="G39" s="25">
        <f>SUM(G40)</f>
        <v>0</v>
      </c>
      <c r="H39" s="25">
        <f>SUM(H40)</f>
        <v>572</v>
      </c>
    </row>
    <row r="40" spans="1:8" ht="60.75" customHeight="1">
      <c r="A40" s="32"/>
      <c r="B40" s="32"/>
      <c r="C40" s="33">
        <v>2010</v>
      </c>
      <c r="D40" s="38" t="s">
        <v>9</v>
      </c>
      <c r="E40" s="17">
        <v>572</v>
      </c>
      <c r="F40" s="16">
        <v>0</v>
      </c>
      <c r="G40" s="16">
        <v>0</v>
      </c>
      <c r="H40" s="16">
        <f>E40+F40-G40</f>
        <v>572</v>
      </c>
    </row>
    <row r="41" spans="1:8" ht="22.5" customHeight="1">
      <c r="A41" s="63" t="s">
        <v>6</v>
      </c>
      <c r="B41" s="64"/>
      <c r="C41" s="64"/>
      <c r="D41" s="64"/>
      <c r="E41" s="65"/>
      <c r="F41" s="16"/>
      <c r="G41" s="16"/>
      <c r="H41" s="16"/>
    </row>
    <row r="42" spans="1:8" ht="19.5" customHeight="1">
      <c r="A42" s="52">
        <v>10</v>
      </c>
      <c r="B42" s="32"/>
      <c r="C42" s="33"/>
      <c r="D42" s="34" t="s">
        <v>53</v>
      </c>
      <c r="E42" s="21">
        <f>SUM(E43)</f>
        <v>12554.33</v>
      </c>
      <c r="F42" s="21">
        <f>SUM(F43,F47,F49)</f>
        <v>0</v>
      </c>
      <c r="G42" s="21">
        <f>SUM(G43,G47,G49)</f>
        <v>0</v>
      </c>
      <c r="H42" s="21">
        <f>SUM(H43,H47,H49)</f>
        <v>103006.17</v>
      </c>
    </row>
    <row r="43" spans="1:8" s="26" customFormat="1" ht="18.75" customHeight="1">
      <c r="A43" s="35"/>
      <c r="B43" s="53">
        <v>1095</v>
      </c>
      <c r="C43" s="36"/>
      <c r="D43" s="37" t="s">
        <v>38</v>
      </c>
      <c r="E43" s="24">
        <f>SUM(E44:E46)</f>
        <v>12554.33</v>
      </c>
      <c r="F43" s="25">
        <f>SUM(F46)</f>
        <v>0</v>
      </c>
      <c r="G43" s="25">
        <f>SUM(G46)</f>
        <v>0</v>
      </c>
      <c r="H43" s="25">
        <f>SUM(H46)</f>
        <v>12308.17</v>
      </c>
    </row>
    <row r="44" spans="1:8" ht="16.5" customHeight="1">
      <c r="A44" s="32"/>
      <c r="B44" s="32"/>
      <c r="C44" s="33">
        <v>4210</v>
      </c>
      <c r="D44" s="39" t="s">
        <v>11</v>
      </c>
      <c r="E44" s="17">
        <v>16.16</v>
      </c>
      <c r="F44" s="16">
        <v>0</v>
      </c>
      <c r="G44" s="16">
        <v>0</v>
      </c>
      <c r="H44" s="16">
        <f>E44+F44-G44</f>
        <v>16.16</v>
      </c>
    </row>
    <row r="45" spans="1:8" ht="20.25" customHeight="1">
      <c r="A45" s="32"/>
      <c r="B45" s="32"/>
      <c r="C45" s="33">
        <v>4300</v>
      </c>
      <c r="D45" s="39" t="s">
        <v>23</v>
      </c>
      <c r="E45" s="17">
        <v>230</v>
      </c>
      <c r="F45" s="16"/>
      <c r="G45" s="16"/>
      <c r="H45" s="16"/>
    </row>
    <row r="46" spans="1:8" ht="20.25" customHeight="1">
      <c r="A46" s="32"/>
      <c r="B46" s="32"/>
      <c r="C46" s="33">
        <v>4430</v>
      </c>
      <c r="D46" s="48" t="s">
        <v>54</v>
      </c>
      <c r="E46" s="17">
        <v>12308.17</v>
      </c>
      <c r="F46" s="16">
        <v>0</v>
      </c>
      <c r="G46" s="16">
        <v>0</v>
      </c>
      <c r="H46" s="16">
        <f>E46+F46-G46</f>
        <v>12308.17</v>
      </c>
    </row>
    <row r="47" spans="1:8" ht="21.75" customHeight="1">
      <c r="A47" s="32">
        <v>750</v>
      </c>
      <c r="B47" s="32"/>
      <c r="C47" s="33"/>
      <c r="D47" s="34" t="s">
        <v>26</v>
      </c>
      <c r="E47" s="21">
        <f>SUM(E48)</f>
        <v>55866</v>
      </c>
      <c r="F47" s="21">
        <f>SUM(F48,F51,F62)</f>
        <v>0</v>
      </c>
      <c r="G47" s="21">
        <f>SUM(G48,G51,G62)</f>
        <v>0</v>
      </c>
      <c r="H47" s="21">
        <f>SUM(H48,H51,H62)</f>
        <v>49224</v>
      </c>
    </row>
    <row r="48" spans="1:8" s="26" customFormat="1" ht="18.75" customHeight="1">
      <c r="A48" s="35"/>
      <c r="B48" s="35">
        <v>75011</v>
      </c>
      <c r="C48" s="36"/>
      <c r="D48" s="37" t="s">
        <v>27</v>
      </c>
      <c r="E48" s="24">
        <f>SUM(E49:E102)</f>
        <v>55866</v>
      </c>
      <c r="F48" s="25">
        <f>SUM(F49,F50)</f>
        <v>0</v>
      </c>
      <c r="G48" s="25">
        <f>SUM(G49,G50)</f>
        <v>0</v>
      </c>
      <c r="H48" s="25">
        <f>SUM(H49,H50)</f>
        <v>49224</v>
      </c>
    </row>
    <row r="49" spans="1:8" ht="17.25" customHeight="1">
      <c r="A49" s="32"/>
      <c r="B49" s="32"/>
      <c r="C49" s="39">
        <v>4010</v>
      </c>
      <c r="D49" s="39" t="s">
        <v>28</v>
      </c>
      <c r="E49" s="18">
        <v>41474</v>
      </c>
      <c r="F49" s="16"/>
      <c r="G49" s="16"/>
      <c r="H49" s="16">
        <f>E49+F49-G49</f>
        <v>41474</v>
      </c>
    </row>
    <row r="50" spans="1:8" ht="20.25" customHeight="1">
      <c r="A50" s="32"/>
      <c r="B50" s="32"/>
      <c r="C50" s="39">
        <v>4110</v>
      </c>
      <c r="D50" s="39" t="s">
        <v>2</v>
      </c>
      <c r="E50" s="18">
        <v>7750</v>
      </c>
      <c r="F50" s="16"/>
      <c r="G50" s="16"/>
      <c r="H50" s="16">
        <f>E50+F50-G50</f>
        <v>7750</v>
      </c>
    </row>
    <row r="51" spans="1:8" s="26" customFormat="1" ht="18.75" customHeight="1" hidden="1">
      <c r="A51" s="29"/>
      <c r="B51" s="29">
        <v>75107</v>
      </c>
      <c r="C51" s="30"/>
      <c r="D51" s="40" t="s">
        <v>21</v>
      </c>
      <c r="E51" s="31">
        <f>SUM(E52,E53,E54,E55,E56,E57,E58,E59,E60,E61)</f>
        <v>0</v>
      </c>
      <c r="F51" s="24">
        <f>SUM(F52,F53,F54,F55,F56,F57,F58,F59,F60,F61)</f>
        <v>0</v>
      </c>
      <c r="G51" s="24">
        <f>SUM(G52,G53,G54,G55,G56,G57,G58,G59,G60,G61)</f>
        <v>0</v>
      </c>
      <c r="H51" s="24">
        <f>SUM(H52,H53,H54,H55,H56,H57,H58,H59,H60,H61)</f>
        <v>0</v>
      </c>
    </row>
    <row r="52" spans="1:8" s="43" customFormat="1" ht="21.75" customHeight="1" hidden="1">
      <c r="A52" s="7"/>
      <c r="B52" s="7"/>
      <c r="C52" s="10">
        <v>3030</v>
      </c>
      <c r="D52" s="41" t="s">
        <v>18</v>
      </c>
      <c r="E52" s="17"/>
      <c r="F52" s="42"/>
      <c r="G52" s="42"/>
      <c r="H52" s="42">
        <f>E52+F52-G52</f>
        <v>0</v>
      </c>
    </row>
    <row r="53" spans="1:8" ht="18" customHeight="1" hidden="1">
      <c r="A53" s="7"/>
      <c r="B53" s="7"/>
      <c r="C53" s="10">
        <v>4110</v>
      </c>
      <c r="D53" s="44" t="s">
        <v>2</v>
      </c>
      <c r="E53" s="18"/>
      <c r="F53" s="16"/>
      <c r="G53" s="16"/>
      <c r="H53" s="16">
        <f aca="true" t="shared" si="0" ref="H53:H61">E53+F53-G53</f>
        <v>0</v>
      </c>
    </row>
    <row r="54" spans="1:8" ht="17.25" customHeight="1" hidden="1">
      <c r="A54" s="7"/>
      <c r="B54" s="7"/>
      <c r="C54" s="10">
        <v>4120</v>
      </c>
      <c r="D54" s="44" t="s">
        <v>3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0">
        <v>4170</v>
      </c>
      <c r="D55" s="44" t="s">
        <v>4</v>
      </c>
      <c r="E55" s="18"/>
      <c r="F55" s="16"/>
      <c r="G55" s="16"/>
      <c r="H55" s="16">
        <f t="shared" si="0"/>
        <v>0</v>
      </c>
    </row>
    <row r="56" spans="1:8" ht="18.75" customHeight="1" hidden="1">
      <c r="A56" s="7"/>
      <c r="B56" s="7"/>
      <c r="C56" s="11">
        <v>4210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18.75" customHeight="1" hidden="1">
      <c r="A57" s="7"/>
      <c r="B57" s="7"/>
      <c r="C57" s="11">
        <v>4260</v>
      </c>
      <c r="D57" s="45" t="s">
        <v>25</v>
      </c>
      <c r="E57" s="18"/>
      <c r="F57" s="16"/>
      <c r="G57" s="16"/>
      <c r="H57" s="16">
        <f t="shared" si="0"/>
        <v>0</v>
      </c>
    </row>
    <row r="58" spans="1:8" ht="32.25" customHeight="1" hidden="1">
      <c r="A58" s="7"/>
      <c r="B58" s="7"/>
      <c r="C58" s="11">
        <v>4370</v>
      </c>
      <c r="D58" s="44" t="s">
        <v>24</v>
      </c>
      <c r="E58" s="18"/>
      <c r="F58" s="16"/>
      <c r="G58" s="16"/>
      <c r="H58" s="16">
        <f t="shared" si="0"/>
        <v>0</v>
      </c>
    </row>
    <row r="59" spans="1:8" ht="21.75" customHeight="1" hidden="1">
      <c r="A59" s="7"/>
      <c r="B59" s="7"/>
      <c r="C59" s="11">
        <v>4410</v>
      </c>
      <c r="D59" s="45" t="s">
        <v>10</v>
      </c>
      <c r="E59" s="18"/>
      <c r="F59" s="16"/>
      <c r="G59" s="16"/>
      <c r="H59" s="16">
        <f t="shared" si="0"/>
        <v>0</v>
      </c>
    </row>
    <row r="60" spans="1:8" ht="28.5" customHeight="1" hidden="1">
      <c r="A60" s="7"/>
      <c r="B60" s="7"/>
      <c r="C60" s="11">
        <v>4740</v>
      </c>
      <c r="D60" s="45" t="s">
        <v>14</v>
      </c>
      <c r="E60" s="18"/>
      <c r="F60" s="16"/>
      <c r="G60" s="16"/>
      <c r="H60" s="16">
        <f t="shared" si="0"/>
        <v>0</v>
      </c>
    </row>
    <row r="61" spans="1:8" s="14" customFormat="1" ht="24" customHeight="1" hidden="1">
      <c r="A61" s="12"/>
      <c r="B61" s="12"/>
      <c r="C61" s="13">
        <v>4750</v>
      </c>
      <c r="D61" s="46" t="s">
        <v>12</v>
      </c>
      <c r="E61" s="18"/>
      <c r="F61" s="16"/>
      <c r="G61" s="16"/>
      <c r="H61" s="16">
        <f t="shared" si="0"/>
        <v>0</v>
      </c>
    </row>
    <row r="62" spans="1:8" s="26" customFormat="1" ht="45.75" customHeight="1" hidden="1">
      <c r="A62" s="22"/>
      <c r="B62" s="22">
        <v>75109</v>
      </c>
      <c r="C62" s="23"/>
      <c r="D62" s="47" t="s">
        <v>22</v>
      </c>
      <c r="E62" s="24">
        <f>SUM(E63:E73)</f>
        <v>0</v>
      </c>
      <c r="F62" s="24">
        <f>SUM(F63:F73)</f>
        <v>0</v>
      </c>
      <c r="G62" s="24">
        <f>SUM(G63:G73)</f>
        <v>0</v>
      </c>
      <c r="H62" s="24">
        <f>SUM(H63:H73)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>
        <v>0</v>
      </c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>
        <v>0</v>
      </c>
      <c r="G64" s="16"/>
      <c r="H64" s="16">
        <f aca="true" t="shared" si="1" ref="H64:H73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>
        <v>0</v>
      </c>
      <c r="G67" s="16"/>
      <c r="H67" s="16">
        <f t="shared" si="1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>
        <v>0</v>
      </c>
      <c r="G68" s="16"/>
      <c r="H68" s="16">
        <f t="shared" si="1"/>
        <v>0</v>
      </c>
    </row>
    <row r="69" spans="1:8" ht="18.75" customHeight="1" hidden="1">
      <c r="A69" s="7"/>
      <c r="B69" s="7"/>
      <c r="C69" s="11">
        <v>4300</v>
      </c>
      <c r="D69" s="45" t="s">
        <v>23</v>
      </c>
      <c r="E69" s="18"/>
      <c r="F69" s="16">
        <v>0</v>
      </c>
      <c r="G69" s="16"/>
      <c r="H69" s="16">
        <f t="shared" si="1"/>
        <v>0</v>
      </c>
    </row>
    <row r="70" spans="1:8" ht="29.25" customHeight="1" hidden="1">
      <c r="A70" s="7"/>
      <c r="B70" s="7"/>
      <c r="C70" s="11">
        <v>4370</v>
      </c>
      <c r="D70" s="44" t="s">
        <v>24</v>
      </c>
      <c r="E70" s="18"/>
      <c r="F70" s="16">
        <v>0</v>
      </c>
      <c r="G70" s="16"/>
      <c r="H70" s="16">
        <f t="shared" si="1"/>
        <v>0</v>
      </c>
    </row>
    <row r="71" spans="1:8" ht="21.75" customHeight="1" hidden="1">
      <c r="A71" s="7"/>
      <c r="B71" s="7"/>
      <c r="C71" s="11">
        <v>4410</v>
      </c>
      <c r="D71" s="45" t="s">
        <v>10</v>
      </c>
      <c r="E71" s="18"/>
      <c r="F71" s="16">
        <v>0</v>
      </c>
      <c r="G71" s="16"/>
      <c r="H71" s="16">
        <f t="shared" si="1"/>
        <v>0</v>
      </c>
    </row>
    <row r="72" spans="1:8" ht="28.5" customHeight="1" hidden="1">
      <c r="A72" s="7"/>
      <c r="B72" s="7"/>
      <c r="C72" s="11">
        <v>4740</v>
      </c>
      <c r="D72" s="45" t="s">
        <v>14</v>
      </c>
      <c r="E72" s="18"/>
      <c r="F72" s="16">
        <v>0</v>
      </c>
      <c r="G72" s="16"/>
      <c r="H72" s="16">
        <f t="shared" si="1"/>
        <v>0</v>
      </c>
    </row>
    <row r="73" spans="1:8" s="14" customFormat="1" ht="24" customHeight="1" hidden="1">
      <c r="A73" s="12"/>
      <c r="B73" s="12"/>
      <c r="C73" s="13">
        <v>4750</v>
      </c>
      <c r="D73" s="46" t="s">
        <v>12</v>
      </c>
      <c r="E73" s="18"/>
      <c r="F73" s="16">
        <v>0</v>
      </c>
      <c r="G73" s="16"/>
      <c r="H73" s="16">
        <f t="shared" si="1"/>
        <v>0</v>
      </c>
    </row>
    <row r="74" spans="1:8" ht="17.25" customHeight="1">
      <c r="A74" s="32"/>
      <c r="B74" s="32"/>
      <c r="C74" s="39">
        <v>4120</v>
      </c>
      <c r="D74" s="39" t="s">
        <v>3</v>
      </c>
      <c r="E74" s="18">
        <v>1054</v>
      </c>
      <c r="F74" s="16"/>
      <c r="G74" s="16"/>
      <c r="H74" s="16">
        <f>E74+F74-G74</f>
        <v>1054</v>
      </c>
    </row>
    <row r="75" spans="1:8" ht="14.25" customHeight="1">
      <c r="A75" s="32"/>
      <c r="B75" s="32"/>
      <c r="C75" s="39">
        <v>4210</v>
      </c>
      <c r="D75" s="39" t="s">
        <v>11</v>
      </c>
      <c r="E75" s="18">
        <v>2000</v>
      </c>
      <c r="F75" s="16"/>
      <c r="G75" s="16"/>
      <c r="H75" s="16">
        <f>E75+F75-G75</f>
        <v>2000</v>
      </c>
    </row>
    <row r="76" spans="1:8" ht="28.5" customHeight="1">
      <c r="A76" s="32"/>
      <c r="B76" s="32"/>
      <c r="C76" s="39">
        <v>4300</v>
      </c>
      <c r="D76" s="39" t="s">
        <v>23</v>
      </c>
      <c r="E76" s="18">
        <v>1000</v>
      </c>
      <c r="F76" s="16"/>
      <c r="G76" s="16"/>
      <c r="H76" s="16">
        <f>E76+F76-G76</f>
        <v>1000</v>
      </c>
    </row>
    <row r="77" spans="1:8" s="26" customFormat="1" ht="18.75" customHeight="1" hidden="1">
      <c r="A77" s="29"/>
      <c r="B77" s="29">
        <v>75107</v>
      </c>
      <c r="C77" s="30"/>
      <c r="D77" s="40" t="s">
        <v>21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18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2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1">
        <v>4210</v>
      </c>
      <c r="D82" s="45" t="s">
        <v>11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1">
        <v>4260</v>
      </c>
      <c r="D83" s="45" t="s">
        <v>25</v>
      </c>
      <c r="E83" s="18"/>
      <c r="F83" s="16"/>
      <c r="G83" s="16"/>
      <c r="H83" s="16">
        <f t="shared" si="2"/>
        <v>0</v>
      </c>
    </row>
    <row r="84" spans="1:8" ht="32.25" customHeight="1" hidden="1">
      <c r="A84" s="7"/>
      <c r="B84" s="7"/>
      <c r="C84" s="11">
        <v>4370</v>
      </c>
      <c r="D84" s="44" t="s">
        <v>24</v>
      </c>
      <c r="E84" s="18"/>
      <c r="F84" s="16"/>
      <c r="G84" s="16"/>
      <c r="H84" s="16">
        <f t="shared" si="2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/>
      <c r="G85" s="16"/>
      <c r="H85" s="16">
        <f t="shared" si="2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/>
      <c r="G86" s="16"/>
      <c r="H86" s="16">
        <f t="shared" si="2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/>
      <c r="G87" s="16"/>
      <c r="H87" s="16">
        <f t="shared" si="2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22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18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3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4210</v>
      </c>
      <c r="D93" s="45" t="s">
        <v>11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4260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4300</v>
      </c>
      <c r="D95" s="45" t="s">
        <v>23</v>
      </c>
      <c r="E95" s="18"/>
      <c r="F95" s="16">
        <v>0</v>
      </c>
      <c r="G95" s="16"/>
      <c r="H95" s="16">
        <f t="shared" si="3"/>
        <v>0</v>
      </c>
    </row>
    <row r="96" spans="1:8" ht="29.25" customHeight="1" hidden="1">
      <c r="A96" s="7"/>
      <c r="B96" s="7"/>
      <c r="C96" s="11">
        <v>4370</v>
      </c>
      <c r="D96" s="44" t="s">
        <v>24</v>
      </c>
      <c r="E96" s="18"/>
      <c r="F96" s="16">
        <v>0</v>
      </c>
      <c r="G96" s="16"/>
      <c r="H96" s="16">
        <f t="shared" si="3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>
        <v>0</v>
      </c>
      <c r="G97" s="16"/>
      <c r="H97" s="16">
        <f t="shared" si="3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>
        <v>0</v>
      </c>
      <c r="G98" s="16"/>
      <c r="H98" s="16">
        <f t="shared" si="3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>
        <v>0</v>
      </c>
      <c r="G99" s="16"/>
      <c r="H99" s="16">
        <f t="shared" si="3"/>
        <v>0</v>
      </c>
    </row>
    <row r="100" spans="1:8" ht="17.25" customHeight="1">
      <c r="A100" s="32"/>
      <c r="B100" s="32"/>
      <c r="C100" s="39">
        <v>4410</v>
      </c>
      <c r="D100" s="39" t="s">
        <v>10</v>
      </c>
      <c r="E100" s="18">
        <v>100</v>
      </c>
      <c r="F100" s="16"/>
      <c r="G100" s="16"/>
      <c r="H100" s="16">
        <f>E100+F100-G100</f>
        <v>100</v>
      </c>
    </row>
    <row r="101" spans="1:8" ht="17.25" customHeight="1">
      <c r="A101" s="32"/>
      <c r="B101" s="32"/>
      <c r="C101" s="39">
        <v>4440</v>
      </c>
      <c r="D101" s="39" t="s">
        <v>37</v>
      </c>
      <c r="E101" s="18">
        <v>2188</v>
      </c>
      <c r="F101" s="16"/>
      <c r="G101" s="16"/>
      <c r="H101" s="16"/>
    </row>
    <row r="102" spans="1:8" ht="29.25" customHeight="1">
      <c r="A102" s="32"/>
      <c r="B102" s="32"/>
      <c r="C102" s="39">
        <v>4700</v>
      </c>
      <c r="D102" s="39" t="s">
        <v>49</v>
      </c>
      <c r="E102" s="18">
        <v>300</v>
      </c>
      <c r="F102" s="16"/>
      <c r="G102" s="16"/>
      <c r="H102" s="16">
        <f>E102+F102-G102</f>
        <v>300</v>
      </c>
    </row>
    <row r="103" spans="1:8" ht="31.5" customHeight="1">
      <c r="A103" s="32">
        <v>751</v>
      </c>
      <c r="B103" s="32"/>
      <c r="C103" s="33"/>
      <c r="D103" s="34" t="s">
        <v>19</v>
      </c>
      <c r="E103" s="21">
        <f>SUM(E104,E117)</f>
        <v>26809</v>
      </c>
      <c r="F103" s="21" t="e">
        <f>SUM(F104,#REF!,#REF!)</f>
        <v>#REF!</v>
      </c>
      <c r="G103" s="21" t="e">
        <f>SUM(G104,#REF!,#REF!)</f>
        <v>#REF!</v>
      </c>
      <c r="H103" s="21" t="e">
        <f>SUM(H104,#REF!,#REF!)</f>
        <v>#REF!</v>
      </c>
    </row>
    <row r="104" spans="1:8" s="26" customFormat="1" ht="37.5" customHeight="1">
      <c r="A104" s="35"/>
      <c r="B104" s="35">
        <v>75101</v>
      </c>
      <c r="C104" s="36"/>
      <c r="D104" s="37" t="s">
        <v>20</v>
      </c>
      <c r="E104" s="24">
        <f>SUM(E105:E107)</f>
        <v>1114</v>
      </c>
      <c r="F104" s="25">
        <f>SUM(F105,F107)</f>
        <v>0</v>
      </c>
      <c r="G104" s="25">
        <f>SUM(G105,G107)</f>
        <v>0</v>
      </c>
      <c r="H104" s="25">
        <f>SUM(H105,H107)</f>
        <v>114</v>
      </c>
    </row>
    <row r="105" spans="1:8" ht="16.5" customHeight="1">
      <c r="A105" s="32"/>
      <c r="B105" s="32"/>
      <c r="C105" s="39">
        <v>4210</v>
      </c>
      <c r="D105" s="39" t="s">
        <v>11</v>
      </c>
      <c r="E105" s="18">
        <v>35.5</v>
      </c>
      <c r="F105" s="16"/>
      <c r="G105" s="16"/>
      <c r="H105" s="16">
        <f>E105+F105-G105</f>
        <v>35.5</v>
      </c>
    </row>
    <row r="106" spans="1:8" ht="16.5" customHeight="1">
      <c r="A106" s="32"/>
      <c r="B106" s="32"/>
      <c r="C106" s="39">
        <v>4300</v>
      </c>
      <c r="D106" s="50" t="s">
        <v>23</v>
      </c>
      <c r="E106" s="18">
        <v>1000</v>
      </c>
      <c r="F106" s="16"/>
      <c r="G106" s="16"/>
      <c r="H106" s="16">
        <f>E106+F106-G106</f>
        <v>1000</v>
      </c>
    </row>
    <row r="107" spans="1:8" ht="30" customHeight="1">
      <c r="A107" s="32"/>
      <c r="B107" s="32"/>
      <c r="C107" s="39">
        <v>4360</v>
      </c>
      <c r="D107" s="50" t="s">
        <v>55</v>
      </c>
      <c r="E107" s="18">
        <v>78.5</v>
      </c>
      <c r="F107" s="16"/>
      <c r="G107" s="16"/>
      <c r="H107" s="16">
        <f>E107+F107-G107</f>
        <v>78.5</v>
      </c>
    </row>
    <row r="108" spans="1:8" s="26" customFormat="1" ht="50.25" customHeight="1" hidden="1">
      <c r="A108" s="55"/>
      <c r="B108" s="55">
        <v>75109</v>
      </c>
      <c r="C108" s="56"/>
      <c r="D108" s="57" t="s">
        <v>44</v>
      </c>
      <c r="E108" s="58">
        <f>SUM(E109:E116)</f>
        <v>0</v>
      </c>
      <c r="F108" s="25"/>
      <c r="G108" s="25"/>
      <c r="H108" s="25"/>
    </row>
    <row r="109" spans="1:8" s="26" customFormat="1" ht="20.25" customHeight="1" hidden="1">
      <c r="A109" s="35"/>
      <c r="B109" s="35"/>
      <c r="C109" s="33">
        <v>3030</v>
      </c>
      <c r="D109" s="48" t="s">
        <v>18</v>
      </c>
      <c r="E109" s="17">
        <v>0</v>
      </c>
      <c r="F109" s="54"/>
      <c r="G109" s="54"/>
      <c r="H109" s="54"/>
    </row>
    <row r="110" spans="1:8" s="26" customFormat="1" ht="20.25" customHeight="1" hidden="1">
      <c r="A110" s="35"/>
      <c r="B110" s="35"/>
      <c r="C110" s="33">
        <v>4110</v>
      </c>
      <c r="D110" s="39" t="s">
        <v>29</v>
      </c>
      <c r="E110" s="17">
        <v>0</v>
      </c>
      <c r="F110" s="54"/>
      <c r="G110" s="54"/>
      <c r="H110" s="54"/>
    </row>
    <row r="111" spans="1:8" s="26" customFormat="1" ht="19.5" customHeight="1" hidden="1">
      <c r="A111" s="35"/>
      <c r="B111" s="35"/>
      <c r="C111" s="33">
        <v>4120</v>
      </c>
      <c r="D111" s="39" t="s">
        <v>30</v>
      </c>
      <c r="E111" s="17">
        <v>0</v>
      </c>
      <c r="F111" s="54"/>
      <c r="G111" s="54"/>
      <c r="H111" s="54"/>
    </row>
    <row r="112" spans="1:8" s="26" customFormat="1" ht="20.25" customHeight="1" hidden="1">
      <c r="A112" s="35"/>
      <c r="B112" s="35"/>
      <c r="C112" s="33">
        <v>4170</v>
      </c>
      <c r="D112" s="50" t="s">
        <v>4</v>
      </c>
      <c r="E112" s="17">
        <v>0</v>
      </c>
      <c r="F112" s="54"/>
      <c r="G112" s="54"/>
      <c r="H112" s="54"/>
    </row>
    <row r="113" spans="1:8" s="26" customFormat="1" ht="19.5" customHeight="1" hidden="1">
      <c r="A113" s="35"/>
      <c r="B113" s="35"/>
      <c r="C113" s="33">
        <v>4210</v>
      </c>
      <c r="D113" s="39" t="s">
        <v>11</v>
      </c>
      <c r="E113" s="17">
        <v>0</v>
      </c>
      <c r="F113" s="54"/>
      <c r="G113" s="54"/>
      <c r="H113" s="54"/>
    </row>
    <row r="114" spans="1:8" s="26" customFormat="1" ht="18.75" customHeight="1" hidden="1">
      <c r="A114" s="35"/>
      <c r="B114" s="35"/>
      <c r="C114" s="33">
        <v>4300</v>
      </c>
      <c r="D114" s="39" t="s">
        <v>23</v>
      </c>
      <c r="E114" s="17">
        <v>0</v>
      </c>
      <c r="F114" s="54"/>
      <c r="G114" s="54"/>
      <c r="H114" s="54"/>
    </row>
    <row r="115" spans="1:8" s="26" customFormat="1" ht="33.75" customHeight="1" hidden="1">
      <c r="A115" s="35"/>
      <c r="B115" s="35"/>
      <c r="C115" s="33">
        <v>4370</v>
      </c>
      <c r="D115" s="39" t="s">
        <v>31</v>
      </c>
      <c r="E115" s="17">
        <v>0</v>
      </c>
      <c r="F115" s="54"/>
      <c r="G115" s="54"/>
      <c r="H115" s="54"/>
    </row>
    <row r="116" spans="1:8" s="26" customFormat="1" ht="20.25" customHeight="1" hidden="1">
      <c r="A116" s="35"/>
      <c r="B116" s="35"/>
      <c r="C116" s="33">
        <v>4410</v>
      </c>
      <c r="D116" s="39" t="s">
        <v>10</v>
      </c>
      <c r="E116" s="17">
        <v>0</v>
      </c>
      <c r="F116" s="54"/>
      <c r="G116" s="54"/>
      <c r="H116" s="54"/>
    </row>
    <row r="117" spans="1:8" s="26" customFormat="1" ht="18" customHeight="1">
      <c r="A117" s="35"/>
      <c r="B117" s="35">
        <v>75107</v>
      </c>
      <c r="C117" s="36"/>
      <c r="D117" s="37" t="s">
        <v>21</v>
      </c>
      <c r="E117" s="24">
        <f>SUM(E118:E170)</f>
        <v>25695</v>
      </c>
      <c r="F117" s="25" t="e">
        <f>SUM(#REF!,#REF!)</f>
        <v>#REF!</v>
      </c>
      <c r="G117" s="25" t="e">
        <f>SUM(#REF!,#REF!)</f>
        <v>#REF!</v>
      </c>
      <c r="H117" s="25" t="e">
        <f>SUM(#REF!,#REF!)</f>
        <v>#REF!</v>
      </c>
    </row>
    <row r="118" spans="1:8" ht="20.25" customHeight="1">
      <c r="A118" s="32"/>
      <c r="B118" s="32"/>
      <c r="C118" s="39">
        <v>3030</v>
      </c>
      <c r="D118" s="48" t="s">
        <v>18</v>
      </c>
      <c r="E118" s="18">
        <v>15000</v>
      </c>
      <c r="F118" s="16"/>
      <c r="G118" s="16"/>
      <c r="H118" s="16">
        <f>E118+F118-G118</f>
        <v>15000</v>
      </c>
    </row>
    <row r="119" spans="1:8" s="26" customFormat="1" ht="18.75" customHeight="1" hidden="1">
      <c r="A119" s="29"/>
      <c r="B119" s="29">
        <v>75107</v>
      </c>
      <c r="C119" s="30"/>
      <c r="D119" s="40" t="s">
        <v>21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3" customFormat="1" ht="21.75" customHeight="1" hidden="1">
      <c r="A120" s="7"/>
      <c r="B120" s="7"/>
      <c r="C120" s="10">
        <v>3030</v>
      </c>
      <c r="D120" s="41" t="s">
        <v>18</v>
      </c>
      <c r="E120" s="17"/>
      <c r="F120" s="42"/>
      <c r="G120" s="42"/>
      <c r="H120" s="42">
        <f>E120+F120-G120</f>
        <v>0</v>
      </c>
    </row>
    <row r="121" spans="1:8" ht="18" customHeight="1" hidden="1">
      <c r="A121" s="7"/>
      <c r="B121" s="7"/>
      <c r="C121" s="10">
        <v>4110</v>
      </c>
      <c r="D121" s="44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4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4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5" t="s">
        <v>11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5" t="s">
        <v>25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4" t="s">
        <v>24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5" t="s">
        <v>10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5" t="s">
        <v>14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6" t="s">
        <v>12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7" t="s">
        <v>22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3" customFormat="1" ht="21.75" customHeight="1" hidden="1">
      <c r="A131" s="7"/>
      <c r="B131" s="7"/>
      <c r="C131" s="10">
        <v>3030</v>
      </c>
      <c r="D131" s="41" t="s">
        <v>18</v>
      </c>
      <c r="E131" s="17"/>
      <c r="F131" s="42">
        <v>0</v>
      </c>
      <c r="G131" s="42"/>
      <c r="H131" s="42">
        <f>E131+F131-G131</f>
        <v>0</v>
      </c>
    </row>
    <row r="132" spans="1:8" ht="18" customHeight="1" hidden="1">
      <c r="A132" s="7"/>
      <c r="B132" s="7"/>
      <c r="C132" s="10">
        <v>4110</v>
      </c>
      <c r="D132" s="44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4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4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5" t="s">
        <v>11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5" t="s">
        <v>25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5" t="s">
        <v>23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4" t="s">
        <v>24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>
        <v>0</v>
      </c>
      <c r="G141" s="16"/>
      <c r="H141" s="16">
        <f t="shared" si="5"/>
        <v>0</v>
      </c>
    </row>
    <row r="142" spans="1:8" ht="20.25" customHeight="1">
      <c r="A142" s="32"/>
      <c r="B142" s="32"/>
      <c r="C142" s="39">
        <v>4110</v>
      </c>
      <c r="D142" s="39" t="s">
        <v>2</v>
      </c>
      <c r="E142" s="18">
        <v>827.14</v>
      </c>
      <c r="F142" s="16"/>
      <c r="G142" s="16"/>
      <c r="H142" s="16">
        <f>E142+F142-G142</f>
        <v>827.14</v>
      </c>
    </row>
    <row r="143" spans="1:8" ht="17.25" customHeight="1">
      <c r="A143" s="32"/>
      <c r="B143" s="32"/>
      <c r="C143" s="39">
        <v>4120</v>
      </c>
      <c r="D143" s="39" t="s">
        <v>3</v>
      </c>
      <c r="E143" s="18">
        <v>114.6</v>
      </c>
      <c r="F143" s="16"/>
      <c r="G143" s="16"/>
      <c r="H143" s="16">
        <f>E143+F143-G143</f>
        <v>114.6</v>
      </c>
    </row>
    <row r="144" spans="1:8" ht="17.25" customHeight="1">
      <c r="A144" s="32"/>
      <c r="B144" s="32"/>
      <c r="C144" s="39">
        <v>4170</v>
      </c>
      <c r="D144" s="39" t="s">
        <v>4</v>
      </c>
      <c r="E144" s="18">
        <v>4836.87</v>
      </c>
      <c r="F144" s="16"/>
      <c r="G144" s="16"/>
      <c r="H144" s="16"/>
    </row>
    <row r="145" spans="1:8" ht="14.25" customHeight="1">
      <c r="A145" s="32"/>
      <c r="B145" s="32"/>
      <c r="C145" s="39">
        <v>4210</v>
      </c>
      <c r="D145" s="39" t="s">
        <v>11</v>
      </c>
      <c r="E145" s="18">
        <v>4411.29</v>
      </c>
      <c r="F145" s="16"/>
      <c r="G145" s="16"/>
      <c r="H145" s="16">
        <f>E145+F145-G145</f>
        <v>4411.29</v>
      </c>
    </row>
    <row r="146" spans="1:8" ht="19.5" customHeight="1">
      <c r="A146" s="32"/>
      <c r="B146" s="32"/>
      <c r="C146" s="39">
        <v>4300</v>
      </c>
      <c r="D146" s="39" t="s">
        <v>23</v>
      </c>
      <c r="E146" s="18">
        <v>187.5</v>
      </c>
      <c r="F146" s="16"/>
      <c r="G146" s="16"/>
      <c r="H146" s="16">
        <f>E146+F146-G146</f>
        <v>187.5</v>
      </c>
    </row>
    <row r="147" spans="1:8" s="26" customFormat="1" ht="18.75" customHeight="1" hidden="1">
      <c r="A147" s="29"/>
      <c r="B147" s="29">
        <v>75107</v>
      </c>
      <c r="C147" s="30"/>
      <c r="D147" s="40" t="s">
        <v>21</v>
      </c>
      <c r="E147" s="31">
        <f>SUM(E148,E149,E150,E151,E152,E153,E154,E155,E156,E157)</f>
        <v>0</v>
      </c>
      <c r="F147" s="24">
        <f>SUM(F148,F149,F150,F151,F152,F153,F154,F155,F156,F157)</f>
        <v>0</v>
      </c>
      <c r="G147" s="24">
        <f>SUM(G148,G149,G150,G151,G152,G153,G154,G155,G156,G157)</f>
        <v>0</v>
      </c>
      <c r="H147" s="24">
        <f>SUM(H148,H149,H150,H151,H152,H153,H154,H155,H156,H157)</f>
        <v>0</v>
      </c>
    </row>
    <row r="148" spans="1:8" s="43" customFormat="1" ht="21.75" customHeight="1" hidden="1">
      <c r="A148" s="7"/>
      <c r="B148" s="7"/>
      <c r="C148" s="10">
        <v>3030</v>
      </c>
      <c r="D148" s="41" t="s">
        <v>18</v>
      </c>
      <c r="E148" s="17"/>
      <c r="F148" s="42"/>
      <c r="G148" s="42"/>
      <c r="H148" s="42">
        <f>E148+F148-G148</f>
        <v>0</v>
      </c>
    </row>
    <row r="149" spans="1:8" ht="18" customHeight="1" hidden="1">
      <c r="A149" s="7"/>
      <c r="B149" s="7"/>
      <c r="C149" s="10">
        <v>4110</v>
      </c>
      <c r="D149" s="44" t="s">
        <v>2</v>
      </c>
      <c r="E149" s="18"/>
      <c r="F149" s="16"/>
      <c r="G149" s="16"/>
      <c r="H149" s="16">
        <f aca="true" t="shared" si="6" ref="H149:H157">E149+F149-G149</f>
        <v>0</v>
      </c>
    </row>
    <row r="150" spans="1:8" ht="17.25" customHeight="1" hidden="1">
      <c r="A150" s="7"/>
      <c r="B150" s="7"/>
      <c r="C150" s="10">
        <v>4120</v>
      </c>
      <c r="D150" s="44" t="s">
        <v>3</v>
      </c>
      <c r="E150" s="18"/>
      <c r="F150" s="16"/>
      <c r="G150" s="16"/>
      <c r="H150" s="16">
        <f t="shared" si="6"/>
        <v>0</v>
      </c>
    </row>
    <row r="151" spans="1:8" ht="18.75" customHeight="1" hidden="1">
      <c r="A151" s="7"/>
      <c r="B151" s="7"/>
      <c r="C151" s="10">
        <v>4170</v>
      </c>
      <c r="D151" s="44" t="s">
        <v>4</v>
      </c>
      <c r="E151" s="18"/>
      <c r="F151" s="16"/>
      <c r="G151" s="16"/>
      <c r="H151" s="16">
        <f t="shared" si="6"/>
        <v>0</v>
      </c>
    </row>
    <row r="152" spans="1:8" ht="18.75" customHeight="1" hidden="1">
      <c r="A152" s="7"/>
      <c r="B152" s="7"/>
      <c r="C152" s="11">
        <v>4210</v>
      </c>
      <c r="D152" s="45" t="s">
        <v>11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1">
        <v>4260</v>
      </c>
      <c r="D153" s="45" t="s">
        <v>25</v>
      </c>
      <c r="E153" s="18"/>
      <c r="F153" s="16"/>
      <c r="G153" s="16"/>
      <c r="H153" s="16">
        <f t="shared" si="6"/>
        <v>0</v>
      </c>
    </row>
    <row r="154" spans="1:8" ht="32.25" customHeight="1" hidden="1">
      <c r="A154" s="7"/>
      <c r="B154" s="7"/>
      <c r="C154" s="11">
        <v>4370</v>
      </c>
      <c r="D154" s="44" t="s">
        <v>24</v>
      </c>
      <c r="E154" s="18"/>
      <c r="F154" s="16"/>
      <c r="G154" s="16"/>
      <c r="H154" s="16">
        <f t="shared" si="6"/>
        <v>0</v>
      </c>
    </row>
    <row r="155" spans="1:8" ht="21.75" customHeight="1" hidden="1">
      <c r="A155" s="7"/>
      <c r="B155" s="7"/>
      <c r="C155" s="11">
        <v>4410</v>
      </c>
      <c r="D155" s="45" t="s">
        <v>10</v>
      </c>
      <c r="E155" s="18"/>
      <c r="F155" s="16"/>
      <c r="G155" s="16"/>
      <c r="H155" s="16">
        <f t="shared" si="6"/>
        <v>0</v>
      </c>
    </row>
    <row r="156" spans="1:8" ht="28.5" customHeight="1" hidden="1">
      <c r="A156" s="7"/>
      <c r="B156" s="7"/>
      <c r="C156" s="11">
        <v>4740</v>
      </c>
      <c r="D156" s="45" t="s">
        <v>14</v>
      </c>
      <c r="E156" s="18"/>
      <c r="F156" s="16"/>
      <c r="G156" s="16"/>
      <c r="H156" s="16">
        <f t="shared" si="6"/>
        <v>0</v>
      </c>
    </row>
    <row r="157" spans="1:8" s="14" customFormat="1" ht="24" customHeight="1" hidden="1">
      <c r="A157" s="12"/>
      <c r="B157" s="12"/>
      <c r="C157" s="13">
        <v>4750</v>
      </c>
      <c r="D157" s="46" t="s">
        <v>12</v>
      </c>
      <c r="E157" s="18"/>
      <c r="F157" s="16"/>
      <c r="G157" s="16"/>
      <c r="H157" s="16">
        <f t="shared" si="6"/>
        <v>0</v>
      </c>
    </row>
    <row r="158" spans="1:8" s="26" customFormat="1" ht="45.75" customHeight="1" hidden="1">
      <c r="A158" s="22"/>
      <c r="B158" s="22">
        <v>75109</v>
      </c>
      <c r="C158" s="23"/>
      <c r="D158" s="47" t="s">
        <v>22</v>
      </c>
      <c r="E158" s="24">
        <f>SUM(E159:E169)</f>
        <v>0</v>
      </c>
      <c r="F158" s="24">
        <f>SUM(F159:F169)</f>
        <v>0</v>
      </c>
      <c r="G158" s="24">
        <f>SUM(G159:G169)</f>
        <v>0</v>
      </c>
      <c r="H158" s="24">
        <f>SUM(H159:H169)</f>
        <v>0</v>
      </c>
    </row>
    <row r="159" spans="1:8" s="43" customFormat="1" ht="21.75" customHeight="1" hidden="1">
      <c r="A159" s="7"/>
      <c r="B159" s="7"/>
      <c r="C159" s="10">
        <v>3030</v>
      </c>
      <c r="D159" s="41" t="s">
        <v>18</v>
      </c>
      <c r="E159" s="17"/>
      <c r="F159" s="42">
        <v>0</v>
      </c>
      <c r="G159" s="42"/>
      <c r="H159" s="42">
        <f>E159+F159-G159</f>
        <v>0</v>
      </c>
    </row>
    <row r="160" spans="1:8" ht="18" customHeight="1" hidden="1">
      <c r="A160" s="7"/>
      <c r="B160" s="7"/>
      <c r="C160" s="10">
        <v>4110</v>
      </c>
      <c r="D160" s="44" t="s">
        <v>2</v>
      </c>
      <c r="E160" s="18"/>
      <c r="F160" s="16">
        <v>0</v>
      </c>
      <c r="G160" s="16"/>
      <c r="H160" s="16">
        <f aca="true" t="shared" si="7" ref="H160:H169">E160+F160-G160</f>
        <v>0</v>
      </c>
    </row>
    <row r="161" spans="1:8" ht="17.25" customHeight="1" hidden="1">
      <c r="A161" s="7"/>
      <c r="B161" s="7"/>
      <c r="C161" s="10">
        <v>4120</v>
      </c>
      <c r="D161" s="44" t="s">
        <v>3</v>
      </c>
      <c r="E161" s="18"/>
      <c r="F161" s="16">
        <v>0</v>
      </c>
      <c r="G161" s="16"/>
      <c r="H161" s="16">
        <f t="shared" si="7"/>
        <v>0</v>
      </c>
    </row>
    <row r="162" spans="1:8" ht="18.75" customHeight="1" hidden="1">
      <c r="A162" s="7"/>
      <c r="B162" s="7"/>
      <c r="C162" s="10">
        <v>4170</v>
      </c>
      <c r="D162" s="44" t="s">
        <v>4</v>
      </c>
      <c r="E162" s="18"/>
      <c r="F162" s="16">
        <v>0</v>
      </c>
      <c r="G162" s="16"/>
      <c r="H162" s="16">
        <f t="shared" si="7"/>
        <v>0</v>
      </c>
    </row>
    <row r="163" spans="1:8" ht="18.75" customHeight="1" hidden="1">
      <c r="A163" s="7"/>
      <c r="B163" s="7"/>
      <c r="C163" s="11">
        <v>4210</v>
      </c>
      <c r="D163" s="45" t="s">
        <v>11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1">
        <v>4260</v>
      </c>
      <c r="D164" s="45" t="s">
        <v>25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4300</v>
      </c>
      <c r="D165" s="45" t="s">
        <v>23</v>
      </c>
      <c r="E165" s="18"/>
      <c r="F165" s="16">
        <v>0</v>
      </c>
      <c r="G165" s="16"/>
      <c r="H165" s="16">
        <f t="shared" si="7"/>
        <v>0</v>
      </c>
    </row>
    <row r="166" spans="1:8" ht="29.25" customHeight="1" hidden="1">
      <c r="A166" s="7"/>
      <c r="B166" s="7"/>
      <c r="C166" s="11">
        <v>4370</v>
      </c>
      <c r="D166" s="44" t="s">
        <v>24</v>
      </c>
      <c r="E166" s="18"/>
      <c r="F166" s="16">
        <v>0</v>
      </c>
      <c r="G166" s="16"/>
      <c r="H166" s="16">
        <f t="shared" si="7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>
        <v>0</v>
      </c>
      <c r="G167" s="16"/>
      <c r="H167" s="16">
        <f t="shared" si="7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>
        <v>0</v>
      </c>
      <c r="G168" s="16"/>
      <c r="H168" s="16">
        <f t="shared" si="7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>
        <v>0</v>
      </c>
      <c r="G169" s="16"/>
      <c r="H169" s="16">
        <f t="shared" si="7"/>
        <v>0</v>
      </c>
    </row>
    <row r="170" spans="1:8" ht="14.25" customHeight="1">
      <c r="A170" s="32"/>
      <c r="B170" s="32"/>
      <c r="C170" s="39">
        <v>4410</v>
      </c>
      <c r="D170" s="39" t="s">
        <v>10</v>
      </c>
      <c r="E170" s="18">
        <v>317.6</v>
      </c>
      <c r="F170" s="16"/>
      <c r="G170" s="16"/>
      <c r="H170" s="16">
        <f>E170+F170-G170</f>
        <v>317.6</v>
      </c>
    </row>
    <row r="171" spans="1:8" ht="15.75" customHeight="1">
      <c r="A171" s="32">
        <v>852</v>
      </c>
      <c r="B171" s="32"/>
      <c r="C171" s="33"/>
      <c r="D171" s="34" t="s">
        <v>32</v>
      </c>
      <c r="E171" s="21">
        <f>SUM(E172,E189,E194,E191)</f>
        <v>1842755</v>
      </c>
      <c r="F171" s="21" t="e">
        <f>SUM(F172,#REF!,#REF!)</f>
        <v>#REF!</v>
      </c>
      <c r="G171" s="21" t="e">
        <f>SUM(G172,#REF!,#REF!)</f>
        <v>#REF!</v>
      </c>
      <c r="H171" s="21" t="e">
        <f>SUM(H172,#REF!,#REF!)</f>
        <v>#REF!</v>
      </c>
    </row>
    <row r="172" spans="1:8" s="26" customFormat="1" ht="44.25" customHeight="1">
      <c r="A172" s="35"/>
      <c r="B172" s="35">
        <v>85212</v>
      </c>
      <c r="C172" s="36"/>
      <c r="D172" s="37" t="s">
        <v>43</v>
      </c>
      <c r="E172" s="24">
        <f>SUM(E173:E188)</f>
        <v>1834653</v>
      </c>
      <c r="F172" s="25">
        <f>SUM(F174,F176)</f>
        <v>0</v>
      </c>
      <c r="G172" s="25">
        <f>SUM(G174,G176)</f>
        <v>0</v>
      </c>
      <c r="H172" s="25">
        <f>SUM(H174,H176)</f>
        <v>64306</v>
      </c>
    </row>
    <row r="173" spans="1:8" s="43" customFormat="1" ht="18.75" customHeight="1">
      <c r="A173" s="33"/>
      <c r="B173" s="33"/>
      <c r="C173" s="33">
        <v>3110</v>
      </c>
      <c r="D173" s="48" t="s">
        <v>34</v>
      </c>
      <c r="E173" s="17">
        <v>1759051</v>
      </c>
      <c r="F173" s="49"/>
      <c r="G173" s="49"/>
      <c r="H173" s="49"/>
    </row>
    <row r="174" spans="1:8" ht="17.25" customHeight="1">
      <c r="A174" s="32"/>
      <c r="B174" s="32"/>
      <c r="C174" s="39">
        <v>4010</v>
      </c>
      <c r="D174" s="39" t="s">
        <v>48</v>
      </c>
      <c r="E174" s="18">
        <v>54198</v>
      </c>
      <c r="F174" s="16"/>
      <c r="G174" s="16"/>
      <c r="H174" s="16">
        <f>E174+F174-G174</f>
        <v>54198</v>
      </c>
    </row>
    <row r="175" spans="1:8" ht="17.25" customHeight="1">
      <c r="A175" s="32"/>
      <c r="B175" s="32"/>
      <c r="C175" s="39">
        <v>4040</v>
      </c>
      <c r="D175" s="39" t="s">
        <v>35</v>
      </c>
      <c r="E175" s="18">
        <v>4498</v>
      </c>
      <c r="F175" s="16"/>
      <c r="G175" s="16"/>
      <c r="H175" s="16"/>
    </row>
    <row r="176" spans="1:8" ht="18.75" customHeight="1">
      <c r="A176" s="32"/>
      <c r="B176" s="32"/>
      <c r="C176" s="39">
        <v>4110</v>
      </c>
      <c r="D176" s="39" t="s">
        <v>2</v>
      </c>
      <c r="E176" s="18">
        <v>10108</v>
      </c>
      <c r="F176" s="16"/>
      <c r="G176" s="16"/>
      <c r="H176" s="16">
        <f>E176+F176-G176</f>
        <v>10108</v>
      </c>
    </row>
    <row r="177" spans="1:8" ht="17.25" customHeight="1">
      <c r="A177" s="32"/>
      <c r="B177" s="32"/>
      <c r="C177" s="39">
        <v>4120</v>
      </c>
      <c r="D177" s="39" t="s">
        <v>3</v>
      </c>
      <c r="E177" s="18">
        <v>1440</v>
      </c>
      <c r="F177" s="16"/>
      <c r="G177" s="16"/>
      <c r="H177" s="16">
        <f>E177+F177-G177</f>
        <v>1440</v>
      </c>
    </row>
    <row r="178" spans="1:8" ht="17.25" customHeight="1">
      <c r="A178" s="32"/>
      <c r="B178" s="32"/>
      <c r="C178" s="39">
        <v>4170</v>
      </c>
      <c r="D178" s="50" t="s">
        <v>4</v>
      </c>
      <c r="E178" s="18">
        <v>1000</v>
      </c>
      <c r="F178" s="16"/>
      <c r="G178" s="16"/>
      <c r="H178" s="16"/>
    </row>
    <row r="179" spans="1:8" ht="18" customHeight="1" hidden="1">
      <c r="A179" s="32"/>
      <c r="B179" s="32"/>
      <c r="C179" s="39">
        <v>4210</v>
      </c>
      <c r="D179" s="39" t="s">
        <v>11</v>
      </c>
      <c r="E179" s="18">
        <v>0</v>
      </c>
      <c r="F179" s="16"/>
      <c r="G179" s="16"/>
      <c r="H179" s="16">
        <f aca="true" t="shared" si="8" ref="H179:H185">E179+F179-G179</f>
        <v>0</v>
      </c>
    </row>
    <row r="180" spans="1:8" ht="18" customHeight="1">
      <c r="A180" s="32"/>
      <c r="B180" s="32"/>
      <c r="C180" s="39">
        <v>4210</v>
      </c>
      <c r="D180" s="39" t="s">
        <v>11</v>
      </c>
      <c r="E180" s="18">
        <v>500</v>
      </c>
      <c r="F180" s="16"/>
      <c r="G180" s="16"/>
      <c r="H180" s="16"/>
    </row>
    <row r="181" spans="1:8" ht="17.25" customHeight="1" hidden="1">
      <c r="A181" s="32"/>
      <c r="B181" s="32"/>
      <c r="C181" s="39">
        <v>4280</v>
      </c>
      <c r="D181" s="39" t="s">
        <v>36</v>
      </c>
      <c r="E181" s="18">
        <v>0</v>
      </c>
      <c r="F181" s="16"/>
      <c r="G181" s="16"/>
      <c r="H181" s="16">
        <f t="shared" si="8"/>
        <v>0</v>
      </c>
    </row>
    <row r="182" spans="1:8" ht="17.25" customHeight="1">
      <c r="A182" s="32"/>
      <c r="B182" s="32"/>
      <c r="C182" s="39">
        <v>4300</v>
      </c>
      <c r="D182" s="39" t="s">
        <v>23</v>
      </c>
      <c r="E182" s="18">
        <v>500</v>
      </c>
      <c r="F182" s="16"/>
      <c r="G182" s="16"/>
      <c r="H182" s="16">
        <f t="shared" si="8"/>
        <v>500</v>
      </c>
    </row>
    <row r="183" spans="1:8" ht="18.75" customHeight="1" hidden="1">
      <c r="A183" s="7"/>
      <c r="B183" s="7"/>
      <c r="C183" s="11">
        <v>4350</v>
      </c>
      <c r="D183" s="45" t="s">
        <v>46</v>
      </c>
      <c r="E183" s="18">
        <v>0</v>
      </c>
      <c r="F183" s="16"/>
      <c r="G183" s="16"/>
      <c r="H183" s="16">
        <f t="shared" si="8"/>
        <v>0</v>
      </c>
    </row>
    <row r="184" spans="1:8" ht="29.25" customHeight="1" hidden="1">
      <c r="A184" s="7"/>
      <c r="B184" s="7"/>
      <c r="C184" s="11">
        <v>4370</v>
      </c>
      <c r="D184" s="44" t="s">
        <v>24</v>
      </c>
      <c r="E184" s="18">
        <v>0</v>
      </c>
      <c r="F184" s="16"/>
      <c r="G184" s="16"/>
      <c r="H184" s="16">
        <f t="shared" si="8"/>
        <v>0</v>
      </c>
    </row>
    <row r="185" spans="1:8" ht="21.75" customHeight="1" hidden="1">
      <c r="A185" s="7"/>
      <c r="B185" s="7"/>
      <c r="C185" s="11">
        <v>4410</v>
      </c>
      <c r="D185" s="45" t="s">
        <v>10</v>
      </c>
      <c r="E185" s="18">
        <v>0</v>
      </c>
      <c r="F185" s="16"/>
      <c r="G185" s="16"/>
      <c r="H185" s="16">
        <f t="shared" si="8"/>
        <v>0</v>
      </c>
    </row>
    <row r="186" spans="1:8" ht="17.25" customHeight="1">
      <c r="A186" s="32"/>
      <c r="B186" s="32"/>
      <c r="C186" s="39">
        <v>4440</v>
      </c>
      <c r="D186" s="39" t="s">
        <v>37</v>
      </c>
      <c r="E186" s="18">
        <v>3008</v>
      </c>
      <c r="F186" s="16"/>
      <c r="G186" s="16"/>
      <c r="H186" s="16"/>
    </row>
    <row r="187" spans="1:8" ht="33" customHeight="1" hidden="1">
      <c r="A187" s="32"/>
      <c r="B187" s="32"/>
      <c r="C187" s="39">
        <v>4700</v>
      </c>
      <c r="D187" s="39" t="s">
        <v>49</v>
      </c>
      <c r="E187" s="18">
        <v>0</v>
      </c>
      <c r="F187" s="16"/>
      <c r="G187" s="16"/>
      <c r="H187" s="16">
        <f>E187+F187-G187</f>
        <v>0</v>
      </c>
    </row>
    <row r="188" spans="1:8" ht="31.5" customHeight="1">
      <c r="A188" s="32"/>
      <c r="B188" s="32"/>
      <c r="C188" s="39">
        <v>4700</v>
      </c>
      <c r="D188" s="39" t="s">
        <v>49</v>
      </c>
      <c r="E188" s="18">
        <v>350</v>
      </c>
      <c r="F188" s="61"/>
      <c r="G188" s="61"/>
      <c r="H188" s="61">
        <f>E188+F188-G188</f>
        <v>350</v>
      </c>
    </row>
    <row r="189" spans="1:8" s="26" customFormat="1" ht="76.5" customHeight="1">
      <c r="A189" s="35"/>
      <c r="B189" s="35">
        <v>85213</v>
      </c>
      <c r="C189" s="36"/>
      <c r="D189" s="37" t="s">
        <v>33</v>
      </c>
      <c r="E189" s="24">
        <f>SUM(E190)</f>
        <v>6920</v>
      </c>
      <c r="F189" s="25">
        <f>SUM(F190,F196)</f>
        <v>0</v>
      </c>
      <c r="G189" s="25">
        <f>SUM(G190,G196)</f>
        <v>0</v>
      </c>
      <c r="H189" s="25">
        <f>SUM(H190,H196)</f>
        <v>6920</v>
      </c>
    </row>
    <row r="190" spans="1:8" ht="17.25" customHeight="1">
      <c r="A190" s="32"/>
      <c r="B190" s="32"/>
      <c r="C190" s="39">
        <v>4130</v>
      </c>
      <c r="D190" s="50" t="s">
        <v>50</v>
      </c>
      <c r="E190" s="18">
        <v>6920</v>
      </c>
      <c r="F190" s="16"/>
      <c r="G190" s="16"/>
      <c r="H190" s="16">
        <f>E190+F190-G190</f>
        <v>6920</v>
      </c>
    </row>
    <row r="191" spans="1:8" s="26" customFormat="1" ht="27" customHeight="1">
      <c r="A191" s="35"/>
      <c r="B191" s="35">
        <v>85219</v>
      </c>
      <c r="C191" s="36"/>
      <c r="D191" s="37" t="s">
        <v>52</v>
      </c>
      <c r="E191" s="24">
        <f>SUM(E192:E193)</f>
        <v>610</v>
      </c>
      <c r="F191" s="25" t="e">
        <f>SUM(#REF!)</f>
        <v>#REF!</v>
      </c>
      <c r="G191" s="25" t="e">
        <f>SUM(#REF!)</f>
        <v>#REF!</v>
      </c>
      <c r="H191" s="25" t="e">
        <f>SUM(#REF!)</f>
        <v>#REF!</v>
      </c>
    </row>
    <row r="192" spans="1:8" s="43" customFormat="1" ht="18.75" customHeight="1">
      <c r="A192" s="33"/>
      <c r="B192" s="33"/>
      <c r="C192" s="33">
        <v>3030</v>
      </c>
      <c r="D192" s="48" t="s">
        <v>18</v>
      </c>
      <c r="E192" s="17">
        <v>600</v>
      </c>
      <c r="F192" s="49"/>
      <c r="G192" s="49"/>
      <c r="H192" s="49"/>
    </row>
    <row r="193" spans="1:8" ht="17.25" customHeight="1">
      <c r="A193" s="32"/>
      <c r="B193" s="32"/>
      <c r="C193" s="39">
        <v>4300</v>
      </c>
      <c r="D193" s="39" t="s">
        <v>23</v>
      </c>
      <c r="E193" s="18">
        <v>10</v>
      </c>
      <c r="F193" s="16"/>
      <c r="G193" s="16"/>
      <c r="H193" s="16">
        <f>E193+F193-G193</f>
        <v>10</v>
      </c>
    </row>
    <row r="194" spans="1:8" s="26" customFormat="1" ht="15.75" customHeight="1">
      <c r="A194" s="35"/>
      <c r="B194" s="35">
        <v>85295</v>
      </c>
      <c r="C194" s="36"/>
      <c r="D194" s="37" t="s">
        <v>38</v>
      </c>
      <c r="E194" s="24">
        <f>SUM(E195:E195)</f>
        <v>572</v>
      </c>
      <c r="F194" s="25">
        <f>SUM(F195)</f>
        <v>0</v>
      </c>
      <c r="G194" s="25">
        <f>SUM(G195)</f>
        <v>0</v>
      </c>
      <c r="H194" s="25">
        <f>SUM(H195)</f>
        <v>572</v>
      </c>
    </row>
    <row r="195" spans="1:8" ht="19.5" customHeight="1">
      <c r="A195" s="32"/>
      <c r="B195" s="32"/>
      <c r="C195" s="33">
        <v>3110</v>
      </c>
      <c r="D195" s="48" t="s">
        <v>34</v>
      </c>
      <c r="E195" s="17">
        <v>572</v>
      </c>
      <c r="F195" s="16">
        <v>0</v>
      </c>
      <c r="G195" s="16">
        <v>0</v>
      </c>
      <c r="H195" s="16">
        <f>E195+F195-G195</f>
        <v>572</v>
      </c>
    </row>
    <row r="196" ht="0.75" customHeight="1"/>
  </sheetData>
  <sheetProtection/>
  <mergeCells count="10">
    <mergeCell ref="A16:E16"/>
    <mergeCell ref="A41:E41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2015-05-20T06:24:17Z</cp:lastPrinted>
  <dcterms:created xsi:type="dcterms:W3CDTF">2000-10-09T19:11:55Z</dcterms:created>
  <dcterms:modified xsi:type="dcterms:W3CDTF">2015-06-29T12:40:31Z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