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ącznik Nr 1" sheetId="1" r:id="rId1"/>
  </sheets>
  <definedNames>
    <definedName name="_xlnm.Print_Area" localSheetId="0">'Załącznik Nr 1'!$A$1:$H$195</definedName>
    <definedName name="_xlnm.Print_Titles" localSheetId="0">'Załącznik Nr 1'!$15:$15</definedName>
  </definedNames>
  <calcPr fullCalcOnLoad="1"/>
</workbook>
</file>

<file path=xl/sharedStrings.xml><?xml version="1.0" encoding="utf-8"?>
<sst xmlns="http://schemas.openxmlformats.org/spreadsheetml/2006/main" count="205" uniqueCount="58">
  <si>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</si>
  <si>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</si>
  <si>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</si>
  <si>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</si>
  <si>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</si>
  <si>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</si>
  <si>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</si>
  <si>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</si>
  <si>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</si>
  <si>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</si>
  <si>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</si>
  <si>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</si>
  <si>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</si>
  <si>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</si>
  <si>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</si>
  <si>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</si>
  <si>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</si>
  <si>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</si>
  <si>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</si>
  <si>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</si>
  <si>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</si>
  <si>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</si>
  <si>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</si>
  <si>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</si>
  <si>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</si>
  <si>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</si>
  <si>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</si>
  <si>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</si>
  <si>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</si>
  <si>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</si>
  <si>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</si>
  <si>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</si>
  <si>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</si>
  <si>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</si>
  <si>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</si>
  <si>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</si>
  <si>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</si>
  <si>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</si>
  <si>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</si>
  <si>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</si>
  <si>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</si>
  <si>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</si>
  <si>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</si>
  <si>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</si>
  <si>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</si>
  <si>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</si>
  <si>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</si>
  <si>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</si>
  <si>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</si>
  <si>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</si>
  <si>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</si>
  <si>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</si>
  <si>
    <t xml:space="preserve">Ośrodki pomocy społecznej </t>
  </si>
  <si>
    <t>do Zarządzenia Nr 48/2015</t>
  </si>
  <si>
    <t>z dnia 30 kwietnia 2015 r.</t>
  </si>
  <si>
    <t>Rolnictwo i łowiectwo</t>
  </si>
  <si>
    <t>Różne opłaty i składki</t>
  </si>
  <si>
    <t xml:space="preserve">Opłaty z tytułu zakupu usług telekomunikacyjnych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</si>
</sst>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3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SheetLayoutView="100" zoomScalePageLayoutView="0" workbookViewId="0" topLeftCell="A74">
      <selection activeCell="D106" sqref="D106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66" t="s">
        <v>39</v>
      </c>
      <c r="E1" s="66"/>
      <c r="F1" s="59"/>
      <c r="G1" s="59"/>
      <c r="H1" s="59"/>
    </row>
    <row r="2" spans="1:8" ht="15" customHeight="1">
      <c r="A2" s="1"/>
      <c r="B2" s="1"/>
      <c r="C2" s="1"/>
      <c r="D2" s="66" t="s">
        <v>53</v>
      </c>
      <c r="E2" s="66"/>
      <c r="F2" s="60"/>
      <c r="G2" s="60"/>
      <c r="H2" s="60"/>
    </row>
    <row r="3" spans="1:8" ht="15" customHeight="1">
      <c r="A3" s="1"/>
      <c r="B3" s="1"/>
      <c r="C3" s="1"/>
      <c r="D3" s="66" t="s">
        <v>13</v>
      </c>
      <c r="E3" s="66"/>
      <c r="F3" s="60"/>
      <c r="G3" s="60"/>
      <c r="H3" s="60"/>
    </row>
    <row r="4" spans="1:8" ht="15" customHeight="1">
      <c r="A4" s="1"/>
      <c r="B4" s="1"/>
      <c r="C4" s="1"/>
      <c r="D4" s="66" t="s">
        <v>54</v>
      </c>
      <c r="E4" s="66"/>
      <c r="F4" s="60"/>
      <c r="G4" s="60"/>
      <c r="H4" s="60"/>
    </row>
    <row r="5" spans="1:8" ht="52.5" customHeight="1">
      <c r="A5" s="68" t="s">
        <v>51</v>
      </c>
      <c r="B5" s="68"/>
      <c r="C5" s="68"/>
      <c r="D5" s="68"/>
      <c r="E5" s="68"/>
      <c r="F5" s="51"/>
      <c r="G5" s="51"/>
      <c r="H5" s="51"/>
    </row>
    <row r="6" spans="1:8" ht="20.25" customHeight="1">
      <c r="A6" s="67" t="s">
        <v>41</v>
      </c>
      <c r="B6" s="67"/>
      <c r="C6" s="67"/>
      <c r="D6" s="67"/>
      <c r="E6" s="67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47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3" t="s">
        <v>5</v>
      </c>
      <c r="B9" s="64"/>
      <c r="C9" s="64"/>
      <c r="D9" s="64"/>
      <c r="E9" s="65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43</v>
      </c>
      <c r="E11" s="62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ht="37.5" customHeight="1">
      <c r="A12" s="32"/>
      <c r="B12" s="32"/>
      <c r="C12" s="33">
        <v>2350</v>
      </c>
      <c r="D12" s="38" t="s">
        <v>42</v>
      </c>
      <c r="E12" s="17">
        <v>10000</v>
      </c>
      <c r="F12" s="16">
        <v>0</v>
      </c>
      <c r="G12" s="16">
        <v>0</v>
      </c>
      <c r="H12" s="16">
        <f>E12+F12-G12</f>
        <v>10000</v>
      </c>
    </row>
    <row r="13" spans="1:8" ht="31.5" customHeight="1">
      <c r="A13" s="67" t="s">
        <v>40</v>
      </c>
      <c r="B13" s="67"/>
      <c r="C13" s="67"/>
      <c r="D13" s="67"/>
      <c r="E13" s="67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47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63" t="s">
        <v>45</v>
      </c>
      <c r="B16" s="64"/>
      <c r="C16" s="64"/>
      <c r="D16" s="64"/>
      <c r="E16" s="65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55</v>
      </c>
      <c r="E17" s="21">
        <f>SUM(E18)</f>
        <v>12554.33</v>
      </c>
      <c r="F17" s="21">
        <f>SUM(F18,F20,F22)</f>
        <v>0</v>
      </c>
      <c r="G17" s="21">
        <f>SUM(G18,G20,G22)</f>
        <v>0</v>
      </c>
      <c r="H17" s="21">
        <f>SUM(H18,H20,H22)</f>
        <v>126514.33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12554.33</v>
      </c>
      <c r="F18" s="25">
        <f>SUM(F19)</f>
        <v>0</v>
      </c>
      <c r="G18" s="25">
        <f>SUM(G19)</f>
        <v>0</v>
      </c>
      <c r="H18" s="25">
        <f>SUM(H19)</f>
        <v>12554.33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12554.33</v>
      </c>
      <c r="F19" s="16">
        <v>0</v>
      </c>
      <c r="G19" s="16">
        <v>0</v>
      </c>
      <c r="H19" s="16">
        <f>E19+F19-G19</f>
        <v>12554.33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55866</v>
      </c>
      <c r="F20" s="21">
        <f>SUM(F21,F23,F25)</f>
        <v>0</v>
      </c>
      <c r="G20" s="21">
        <f>SUM(G21,G23,G25)</f>
        <v>0</v>
      </c>
      <c r="H20" s="21">
        <f>SUM(H21,H23,H25)</f>
        <v>58094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55866</v>
      </c>
      <c r="F21" s="25">
        <f>SUM(F22)</f>
        <v>0</v>
      </c>
      <c r="G21" s="25">
        <f>SUM(G22)</f>
        <v>0</v>
      </c>
      <c r="H21" s="25">
        <f>SUM(H22)</f>
        <v>55866</v>
      </c>
    </row>
    <row r="22" spans="1:8" ht="64.5" customHeight="1">
      <c r="A22" s="32"/>
      <c r="B22" s="32"/>
      <c r="C22" s="33">
        <v>2010</v>
      </c>
      <c r="D22" s="38" t="s">
        <v>9</v>
      </c>
      <c r="E22" s="17">
        <v>55866</v>
      </c>
      <c r="F22" s="16">
        <v>0</v>
      </c>
      <c r="G22" s="16">
        <v>0</v>
      </c>
      <c r="H22" s="16">
        <f>E22+F22-G22</f>
        <v>55866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SUM(E24,E30)</f>
        <v>11809</v>
      </c>
      <c r="F23" s="21">
        <f>SUM(F24,F26,F28)</f>
        <v>0</v>
      </c>
      <c r="G23" s="21">
        <f>SUM(G24,G26,G28)</f>
        <v>0</v>
      </c>
      <c r="H23" s="21">
        <f>SUM(H24,H26,H28)</f>
        <v>1114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1114</v>
      </c>
      <c r="F24" s="25">
        <f>SUM(F25)</f>
        <v>0</v>
      </c>
      <c r="G24" s="25">
        <f>SUM(G25)</f>
        <v>0</v>
      </c>
      <c r="H24" s="25">
        <f>SUM(H25)</f>
        <v>1114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1114</v>
      </c>
      <c r="F25" s="16">
        <v>0</v>
      </c>
      <c r="G25" s="16">
        <v>0</v>
      </c>
      <c r="H25" s="16">
        <f>E25+F25-G25</f>
        <v>1114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44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9</v>
      </c>
      <c r="E29" s="17">
        <v>0</v>
      </c>
      <c r="F29" s="16"/>
      <c r="G29" s="16"/>
      <c r="H29" s="16"/>
    </row>
    <row r="30" spans="1:8" s="26" customFormat="1" ht="33.75" customHeight="1">
      <c r="A30" s="35"/>
      <c r="B30" s="35">
        <v>75107</v>
      </c>
      <c r="C30" s="36"/>
      <c r="D30" s="37" t="s">
        <v>21</v>
      </c>
      <c r="E30" s="24">
        <f>SUM(E31)</f>
        <v>10695</v>
      </c>
      <c r="F30" s="25">
        <f>SUM(F31)</f>
        <v>0</v>
      </c>
      <c r="G30" s="25">
        <f>SUM(G31)</f>
        <v>0</v>
      </c>
      <c r="H30" s="25">
        <f>SUM(H31)</f>
        <v>10695</v>
      </c>
    </row>
    <row r="31" spans="1:8" ht="61.5" customHeight="1">
      <c r="A31" s="32"/>
      <c r="B31" s="32"/>
      <c r="C31" s="33">
        <v>2010</v>
      </c>
      <c r="D31" s="38" t="s">
        <v>9</v>
      </c>
      <c r="E31" s="17">
        <v>10695</v>
      </c>
      <c r="F31" s="16">
        <v>0</v>
      </c>
      <c r="G31" s="16">
        <v>0</v>
      </c>
      <c r="H31" s="16">
        <f>E31+F31-G31</f>
        <v>10695</v>
      </c>
    </row>
    <row r="32" spans="1:8" ht="19.5" customHeight="1">
      <c r="A32" s="32">
        <v>852</v>
      </c>
      <c r="B32" s="32"/>
      <c r="C32" s="33"/>
      <c r="D32" s="34" t="s">
        <v>32</v>
      </c>
      <c r="E32" s="21">
        <f>SUM(E33,E35,E39,E37)</f>
        <v>1842450</v>
      </c>
      <c r="F32" s="21">
        <f>SUM(F33,F41,F48)</f>
        <v>0</v>
      </c>
      <c r="G32" s="21">
        <f>SUM(G33,G41,G48)</f>
        <v>0</v>
      </c>
      <c r="H32" s="21">
        <f>SUM(H33,H41,H48)</f>
        <v>1884920</v>
      </c>
    </row>
    <row r="33" spans="1:8" s="26" customFormat="1" ht="51" customHeight="1">
      <c r="A33" s="35"/>
      <c r="B33" s="35">
        <v>85212</v>
      </c>
      <c r="C33" s="36"/>
      <c r="D33" s="37" t="s">
        <v>43</v>
      </c>
      <c r="E33" s="24">
        <f>SUM(E34)</f>
        <v>1835696</v>
      </c>
      <c r="F33" s="25">
        <f>SUM(F34)</f>
        <v>0</v>
      </c>
      <c r="G33" s="25">
        <f>SUM(G34)</f>
        <v>0</v>
      </c>
      <c r="H33" s="25">
        <f>SUM(H34)</f>
        <v>1835696</v>
      </c>
    </row>
    <row r="34" spans="1:8" ht="65.25" customHeight="1">
      <c r="A34" s="32"/>
      <c r="B34" s="32"/>
      <c r="C34" s="33">
        <v>2010</v>
      </c>
      <c r="D34" s="38" t="s">
        <v>9</v>
      </c>
      <c r="E34" s="17">
        <v>1835696</v>
      </c>
      <c r="F34" s="16">
        <v>0</v>
      </c>
      <c r="G34" s="16">
        <v>0</v>
      </c>
      <c r="H34" s="16">
        <f>E34+F34-G34</f>
        <v>1835696</v>
      </c>
    </row>
    <row r="35" spans="1:8" s="26" customFormat="1" ht="76.5" customHeight="1">
      <c r="A35" s="35"/>
      <c r="B35" s="35">
        <v>85213</v>
      </c>
      <c r="C35" s="36"/>
      <c r="D35" s="37" t="s">
        <v>33</v>
      </c>
      <c r="E35" s="24">
        <f>SUM(E36)</f>
        <v>5877</v>
      </c>
      <c r="F35" s="25">
        <f>SUM(F36)</f>
        <v>0</v>
      </c>
      <c r="G35" s="25">
        <f>SUM(G36)</f>
        <v>0</v>
      </c>
      <c r="H35" s="25">
        <f>SUM(H36)</f>
        <v>5877</v>
      </c>
    </row>
    <row r="36" spans="1:8" ht="60.75" customHeight="1">
      <c r="A36" s="32"/>
      <c r="B36" s="32"/>
      <c r="C36" s="33">
        <v>2010</v>
      </c>
      <c r="D36" s="38" t="s">
        <v>9</v>
      </c>
      <c r="E36" s="17">
        <v>5877</v>
      </c>
      <c r="F36" s="16">
        <v>0</v>
      </c>
      <c r="G36" s="16">
        <v>0</v>
      </c>
      <c r="H36" s="16">
        <f>E36+F36-G36</f>
        <v>5877</v>
      </c>
    </row>
    <row r="37" spans="1:8" s="26" customFormat="1" ht="27" customHeight="1">
      <c r="A37" s="35"/>
      <c r="B37" s="35">
        <v>85219</v>
      </c>
      <c r="C37" s="36"/>
      <c r="D37" s="37" t="s">
        <v>52</v>
      </c>
      <c r="E37" s="24">
        <f>SUM(E38)</f>
        <v>305</v>
      </c>
      <c r="F37" s="25">
        <f>SUM(F38)</f>
        <v>0</v>
      </c>
      <c r="G37" s="25">
        <f>SUM(G38)</f>
        <v>0</v>
      </c>
      <c r="H37" s="25">
        <f>SUM(H38)</f>
        <v>305</v>
      </c>
    </row>
    <row r="38" spans="1:8" ht="60.75" customHeight="1">
      <c r="A38" s="32"/>
      <c r="B38" s="32"/>
      <c r="C38" s="33">
        <v>2010</v>
      </c>
      <c r="D38" s="38" t="s">
        <v>9</v>
      </c>
      <c r="E38" s="17">
        <v>305</v>
      </c>
      <c r="F38" s="16">
        <v>0</v>
      </c>
      <c r="G38" s="16">
        <v>0</v>
      </c>
      <c r="H38" s="16">
        <f>E38+F38-G38</f>
        <v>305</v>
      </c>
    </row>
    <row r="39" spans="1:8" s="26" customFormat="1" ht="27" customHeight="1">
      <c r="A39" s="35"/>
      <c r="B39" s="35">
        <v>85295</v>
      </c>
      <c r="C39" s="36"/>
      <c r="D39" s="37" t="s">
        <v>38</v>
      </c>
      <c r="E39" s="24">
        <f>SUM(E40)</f>
        <v>572</v>
      </c>
      <c r="F39" s="25">
        <f>SUM(F40)</f>
        <v>0</v>
      </c>
      <c r="G39" s="25">
        <f>SUM(G40)</f>
        <v>0</v>
      </c>
      <c r="H39" s="25">
        <f>SUM(H40)</f>
        <v>572</v>
      </c>
    </row>
    <row r="40" spans="1:8" ht="60.75" customHeight="1">
      <c r="A40" s="32"/>
      <c r="B40" s="32"/>
      <c r="C40" s="33">
        <v>2010</v>
      </c>
      <c r="D40" s="38" t="s">
        <v>9</v>
      </c>
      <c r="E40" s="17">
        <v>572</v>
      </c>
      <c r="F40" s="16">
        <v>0</v>
      </c>
      <c r="G40" s="16">
        <v>0</v>
      </c>
      <c r="H40" s="16">
        <f>E40+F40-G40</f>
        <v>572</v>
      </c>
    </row>
    <row r="41" spans="1:8" ht="22.5" customHeight="1">
      <c r="A41" s="63" t="s">
        <v>6</v>
      </c>
      <c r="B41" s="64"/>
      <c r="C41" s="64"/>
      <c r="D41" s="64"/>
      <c r="E41" s="65"/>
      <c r="F41" s="16"/>
      <c r="G41" s="16"/>
      <c r="H41" s="16"/>
    </row>
    <row r="42" spans="1:8" ht="19.5" customHeight="1">
      <c r="A42" s="52">
        <v>10</v>
      </c>
      <c r="B42" s="32"/>
      <c r="C42" s="33"/>
      <c r="D42" s="34" t="s">
        <v>55</v>
      </c>
      <c r="E42" s="21">
        <f>SUM(E43)</f>
        <v>12554.33</v>
      </c>
      <c r="F42" s="21">
        <f>SUM(F43,F47,F49)</f>
        <v>0</v>
      </c>
      <c r="G42" s="21">
        <f>SUM(G43,G47,G49)</f>
        <v>0</v>
      </c>
      <c r="H42" s="21">
        <f>SUM(H43,H47,H49)</f>
        <v>103006.17</v>
      </c>
    </row>
    <row r="43" spans="1:8" s="26" customFormat="1" ht="18.75" customHeight="1">
      <c r="A43" s="35"/>
      <c r="B43" s="53">
        <v>1095</v>
      </c>
      <c r="C43" s="36"/>
      <c r="D43" s="37" t="s">
        <v>38</v>
      </c>
      <c r="E43" s="24">
        <f>SUM(E44:E46)</f>
        <v>12554.33</v>
      </c>
      <c r="F43" s="25">
        <f>SUM(F46)</f>
        <v>0</v>
      </c>
      <c r="G43" s="25">
        <f>SUM(G46)</f>
        <v>0</v>
      </c>
      <c r="H43" s="25">
        <f>SUM(H46)</f>
        <v>12308.17</v>
      </c>
    </row>
    <row r="44" spans="1:8" ht="16.5" customHeight="1">
      <c r="A44" s="32"/>
      <c r="B44" s="32"/>
      <c r="C44" s="33">
        <v>4210</v>
      </c>
      <c r="D44" s="39" t="s">
        <v>11</v>
      </c>
      <c r="E44" s="17">
        <v>16.16</v>
      </c>
      <c r="F44" s="16">
        <v>0</v>
      </c>
      <c r="G44" s="16">
        <v>0</v>
      </c>
      <c r="H44" s="16">
        <f>E44+F44-G44</f>
        <v>16.16</v>
      </c>
    </row>
    <row r="45" spans="1:8" ht="20.25" customHeight="1">
      <c r="A45" s="32"/>
      <c r="B45" s="32"/>
      <c r="C45" s="33">
        <v>4300</v>
      </c>
      <c r="D45" s="39" t="s">
        <v>23</v>
      </c>
      <c r="E45" s="17">
        <v>230</v>
      </c>
      <c r="F45" s="16"/>
      <c r="G45" s="16"/>
      <c r="H45" s="16"/>
    </row>
    <row r="46" spans="1:8" ht="20.25" customHeight="1">
      <c r="A46" s="32"/>
      <c r="B46" s="32"/>
      <c r="C46" s="33">
        <v>4430</v>
      </c>
      <c r="D46" s="48" t="s">
        <v>56</v>
      </c>
      <c r="E46" s="17">
        <v>12308.17</v>
      </c>
      <c r="F46" s="16">
        <v>0</v>
      </c>
      <c r="G46" s="16">
        <v>0</v>
      </c>
      <c r="H46" s="16">
        <f>E46+F46-G46</f>
        <v>12308.17</v>
      </c>
    </row>
    <row r="47" spans="1:8" ht="21.75" customHeight="1">
      <c r="A47" s="32">
        <v>750</v>
      </c>
      <c r="B47" s="32"/>
      <c r="C47" s="33"/>
      <c r="D47" s="34" t="s">
        <v>26</v>
      </c>
      <c r="E47" s="21">
        <f>SUM(E48)</f>
        <v>55866</v>
      </c>
      <c r="F47" s="21">
        <f>SUM(F48,F51,F62)</f>
        <v>0</v>
      </c>
      <c r="G47" s="21">
        <f>SUM(G48,G51,G62)</f>
        <v>0</v>
      </c>
      <c r="H47" s="21">
        <f>SUM(H48,H51,H62)</f>
        <v>49224</v>
      </c>
    </row>
    <row r="48" spans="1:8" s="26" customFormat="1" ht="18.75" customHeight="1">
      <c r="A48" s="35"/>
      <c r="B48" s="35">
        <v>75011</v>
      </c>
      <c r="C48" s="36"/>
      <c r="D48" s="37" t="s">
        <v>27</v>
      </c>
      <c r="E48" s="24">
        <f>SUM(E49:E102)</f>
        <v>55866</v>
      </c>
      <c r="F48" s="25">
        <f>SUM(F49,F50)</f>
        <v>0</v>
      </c>
      <c r="G48" s="25">
        <f>SUM(G49,G50)</f>
        <v>0</v>
      </c>
      <c r="H48" s="25">
        <f>SUM(H49,H50)</f>
        <v>49224</v>
      </c>
    </row>
    <row r="49" spans="1:8" ht="17.25" customHeight="1">
      <c r="A49" s="32"/>
      <c r="B49" s="32"/>
      <c r="C49" s="39">
        <v>4010</v>
      </c>
      <c r="D49" s="39" t="s">
        <v>28</v>
      </c>
      <c r="E49" s="18">
        <v>41474</v>
      </c>
      <c r="F49" s="16"/>
      <c r="G49" s="16"/>
      <c r="H49" s="16">
        <f>E49+F49-G49</f>
        <v>41474</v>
      </c>
    </row>
    <row r="50" spans="1:8" ht="20.25" customHeight="1">
      <c r="A50" s="32"/>
      <c r="B50" s="32"/>
      <c r="C50" s="39">
        <v>4110</v>
      </c>
      <c r="D50" s="39" t="s">
        <v>2</v>
      </c>
      <c r="E50" s="18">
        <v>7750</v>
      </c>
      <c r="F50" s="16"/>
      <c r="G50" s="16"/>
      <c r="H50" s="16">
        <f>E50+F50-G50</f>
        <v>7750</v>
      </c>
    </row>
    <row r="51" spans="1:8" s="26" customFormat="1" ht="18.75" customHeight="1" hidden="1">
      <c r="A51" s="29"/>
      <c r="B51" s="29">
        <v>75107</v>
      </c>
      <c r="C51" s="30"/>
      <c r="D51" s="40" t="s">
        <v>21</v>
      </c>
      <c r="E51" s="31">
        <f>SUM(E52,E53,E54,E55,E56,E57,E58,E59,E60,E61)</f>
        <v>0</v>
      </c>
      <c r="F51" s="24">
        <f>SUM(F52,F53,F54,F55,F56,F57,F58,F59,F60,F61)</f>
        <v>0</v>
      </c>
      <c r="G51" s="24">
        <f>SUM(G52,G53,G54,G55,G56,G57,G58,G59,G60,G61)</f>
        <v>0</v>
      </c>
      <c r="H51" s="24">
        <f>SUM(H52,H53,H54,H55,H56,H57,H58,H59,H60,H61)</f>
        <v>0</v>
      </c>
    </row>
    <row r="52" spans="1:8" s="43" customFormat="1" ht="21.75" customHeight="1" hidden="1">
      <c r="A52" s="7"/>
      <c r="B52" s="7"/>
      <c r="C52" s="10">
        <v>3030</v>
      </c>
      <c r="D52" s="41" t="s">
        <v>18</v>
      </c>
      <c r="E52" s="17"/>
      <c r="F52" s="42"/>
      <c r="G52" s="42"/>
      <c r="H52" s="42">
        <f>E52+F52-G52</f>
        <v>0</v>
      </c>
    </row>
    <row r="53" spans="1:8" ht="18" customHeight="1" hidden="1">
      <c r="A53" s="7"/>
      <c r="B53" s="7"/>
      <c r="C53" s="10">
        <v>4110</v>
      </c>
      <c r="D53" s="44" t="s">
        <v>2</v>
      </c>
      <c r="E53" s="18"/>
      <c r="F53" s="16"/>
      <c r="G53" s="16"/>
      <c r="H53" s="16">
        <f aca="true" t="shared" si="0" ref="H53:H61">E53+F53-G53</f>
        <v>0</v>
      </c>
    </row>
    <row r="54" spans="1:8" ht="17.25" customHeight="1" hidden="1">
      <c r="A54" s="7"/>
      <c r="B54" s="7"/>
      <c r="C54" s="10">
        <v>4120</v>
      </c>
      <c r="D54" s="44" t="s">
        <v>3</v>
      </c>
      <c r="E54" s="18"/>
      <c r="F54" s="16"/>
      <c r="G54" s="16"/>
      <c r="H54" s="16">
        <f t="shared" si="0"/>
        <v>0</v>
      </c>
    </row>
    <row r="55" spans="1:8" ht="18.75" customHeight="1" hidden="1">
      <c r="A55" s="7"/>
      <c r="B55" s="7"/>
      <c r="C55" s="10">
        <v>4170</v>
      </c>
      <c r="D55" s="44" t="s">
        <v>4</v>
      </c>
      <c r="E55" s="18"/>
      <c r="F55" s="16"/>
      <c r="G55" s="16"/>
      <c r="H55" s="16">
        <f t="shared" si="0"/>
        <v>0</v>
      </c>
    </row>
    <row r="56" spans="1:8" ht="18.75" customHeight="1" hidden="1">
      <c r="A56" s="7"/>
      <c r="B56" s="7"/>
      <c r="C56" s="11">
        <v>4210</v>
      </c>
      <c r="D56" s="45" t="s">
        <v>11</v>
      </c>
      <c r="E56" s="18"/>
      <c r="F56" s="16"/>
      <c r="G56" s="16"/>
      <c r="H56" s="16">
        <f t="shared" si="0"/>
        <v>0</v>
      </c>
    </row>
    <row r="57" spans="1:8" ht="18.75" customHeight="1" hidden="1">
      <c r="A57" s="7"/>
      <c r="B57" s="7"/>
      <c r="C57" s="11">
        <v>4260</v>
      </c>
      <c r="D57" s="45" t="s">
        <v>25</v>
      </c>
      <c r="E57" s="18"/>
      <c r="F57" s="16"/>
      <c r="G57" s="16"/>
      <c r="H57" s="16">
        <f t="shared" si="0"/>
        <v>0</v>
      </c>
    </row>
    <row r="58" spans="1:8" ht="32.25" customHeight="1" hidden="1">
      <c r="A58" s="7"/>
      <c r="B58" s="7"/>
      <c r="C58" s="11">
        <v>4370</v>
      </c>
      <c r="D58" s="44" t="s">
        <v>24</v>
      </c>
      <c r="E58" s="18"/>
      <c r="F58" s="16"/>
      <c r="G58" s="16"/>
      <c r="H58" s="16">
        <f t="shared" si="0"/>
        <v>0</v>
      </c>
    </row>
    <row r="59" spans="1:8" ht="21.75" customHeight="1" hidden="1">
      <c r="A59" s="7"/>
      <c r="B59" s="7"/>
      <c r="C59" s="11">
        <v>4410</v>
      </c>
      <c r="D59" s="45" t="s">
        <v>10</v>
      </c>
      <c r="E59" s="18"/>
      <c r="F59" s="16"/>
      <c r="G59" s="16"/>
      <c r="H59" s="16">
        <f t="shared" si="0"/>
        <v>0</v>
      </c>
    </row>
    <row r="60" spans="1:8" ht="28.5" customHeight="1" hidden="1">
      <c r="A60" s="7"/>
      <c r="B60" s="7"/>
      <c r="C60" s="11">
        <v>4740</v>
      </c>
      <c r="D60" s="45" t="s">
        <v>14</v>
      </c>
      <c r="E60" s="18"/>
      <c r="F60" s="16"/>
      <c r="G60" s="16"/>
      <c r="H60" s="16">
        <f t="shared" si="0"/>
        <v>0</v>
      </c>
    </row>
    <row r="61" spans="1:8" s="14" customFormat="1" ht="24" customHeight="1" hidden="1">
      <c r="A61" s="12"/>
      <c r="B61" s="12"/>
      <c r="C61" s="13">
        <v>4750</v>
      </c>
      <c r="D61" s="46" t="s">
        <v>12</v>
      </c>
      <c r="E61" s="18"/>
      <c r="F61" s="16"/>
      <c r="G61" s="16"/>
      <c r="H61" s="16">
        <f t="shared" si="0"/>
        <v>0</v>
      </c>
    </row>
    <row r="62" spans="1:8" s="26" customFormat="1" ht="45.75" customHeight="1" hidden="1">
      <c r="A62" s="22"/>
      <c r="B62" s="22">
        <v>75109</v>
      </c>
      <c r="C62" s="23"/>
      <c r="D62" s="47" t="s">
        <v>22</v>
      </c>
      <c r="E62" s="24">
        <f>SUM(E63:E73)</f>
        <v>0</v>
      </c>
      <c r="F62" s="24">
        <f>SUM(F63:F73)</f>
        <v>0</v>
      </c>
      <c r="G62" s="24">
        <f>SUM(G63:G73)</f>
        <v>0</v>
      </c>
      <c r="H62" s="24">
        <f>SUM(H63:H73)</f>
        <v>0</v>
      </c>
    </row>
    <row r="63" spans="1:8" s="43" customFormat="1" ht="21.75" customHeight="1" hidden="1">
      <c r="A63" s="7"/>
      <c r="B63" s="7"/>
      <c r="C63" s="10">
        <v>3030</v>
      </c>
      <c r="D63" s="41" t="s">
        <v>18</v>
      </c>
      <c r="E63" s="17"/>
      <c r="F63" s="42">
        <v>0</v>
      </c>
      <c r="G63" s="42"/>
      <c r="H63" s="42">
        <f>E63+F63-G63</f>
        <v>0</v>
      </c>
    </row>
    <row r="64" spans="1:8" ht="18" customHeight="1" hidden="1">
      <c r="A64" s="7"/>
      <c r="B64" s="7"/>
      <c r="C64" s="10">
        <v>4110</v>
      </c>
      <c r="D64" s="44" t="s">
        <v>2</v>
      </c>
      <c r="E64" s="18"/>
      <c r="F64" s="16">
        <v>0</v>
      </c>
      <c r="G64" s="16"/>
      <c r="H64" s="16">
        <f aca="true" t="shared" si="1" ref="H64:H73">E64+F64-G64</f>
        <v>0</v>
      </c>
    </row>
    <row r="65" spans="1:8" ht="17.25" customHeight="1" hidden="1">
      <c r="A65" s="7"/>
      <c r="B65" s="7"/>
      <c r="C65" s="10">
        <v>4120</v>
      </c>
      <c r="D65" s="44" t="s">
        <v>3</v>
      </c>
      <c r="E65" s="18"/>
      <c r="F65" s="16">
        <v>0</v>
      </c>
      <c r="G65" s="16"/>
      <c r="H65" s="16">
        <f t="shared" si="1"/>
        <v>0</v>
      </c>
    </row>
    <row r="66" spans="1:8" ht="18.75" customHeight="1" hidden="1">
      <c r="A66" s="7"/>
      <c r="B66" s="7"/>
      <c r="C66" s="10">
        <v>4170</v>
      </c>
      <c r="D66" s="44" t="s">
        <v>4</v>
      </c>
      <c r="E66" s="18"/>
      <c r="F66" s="16">
        <v>0</v>
      </c>
      <c r="G66" s="16"/>
      <c r="H66" s="16">
        <f t="shared" si="1"/>
        <v>0</v>
      </c>
    </row>
    <row r="67" spans="1:8" ht="18.75" customHeight="1" hidden="1">
      <c r="A67" s="7"/>
      <c r="B67" s="7"/>
      <c r="C67" s="11">
        <v>4210</v>
      </c>
      <c r="D67" s="45" t="s">
        <v>11</v>
      </c>
      <c r="E67" s="18"/>
      <c r="F67" s="16">
        <v>0</v>
      </c>
      <c r="G67" s="16"/>
      <c r="H67" s="16">
        <f t="shared" si="1"/>
        <v>0</v>
      </c>
    </row>
    <row r="68" spans="1:8" ht="18.75" customHeight="1" hidden="1">
      <c r="A68" s="7"/>
      <c r="B68" s="7"/>
      <c r="C68" s="11">
        <v>4260</v>
      </c>
      <c r="D68" s="45" t="s">
        <v>25</v>
      </c>
      <c r="E68" s="18"/>
      <c r="F68" s="16">
        <v>0</v>
      </c>
      <c r="G68" s="16"/>
      <c r="H68" s="16">
        <f t="shared" si="1"/>
        <v>0</v>
      </c>
    </row>
    <row r="69" spans="1:8" ht="18.75" customHeight="1" hidden="1">
      <c r="A69" s="7"/>
      <c r="B69" s="7"/>
      <c r="C69" s="11">
        <v>4300</v>
      </c>
      <c r="D69" s="45" t="s">
        <v>23</v>
      </c>
      <c r="E69" s="18"/>
      <c r="F69" s="16">
        <v>0</v>
      </c>
      <c r="G69" s="16"/>
      <c r="H69" s="16">
        <f t="shared" si="1"/>
        <v>0</v>
      </c>
    </row>
    <row r="70" spans="1:8" ht="29.25" customHeight="1" hidden="1">
      <c r="A70" s="7"/>
      <c r="B70" s="7"/>
      <c r="C70" s="11">
        <v>4370</v>
      </c>
      <c r="D70" s="44" t="s">
        <v>24</v>
      </c>
      <c r="E70" s="18"/>
      <c r="F70" s="16">
        <v>0</v>
      </c>
      <c r="G70" s="16"/>
      <c r="H70" s="16">
        <f t="shared" si="1"/>
        <v>0</v>
      </c>
    </row>
    <row r="71" spans="1:8" ht="21.75" customHeight="1" hidden="1">
      <c r="A71" s="7"/>
      <c r="B71" s="7"/>
      <c r="C71" s="11">
        <v>4410</v>
      </c>
      <c r="D71" s="45" t="s">
        <v>10</v>
      </c>
      <c r="E71" s="18"/>
      <c r="F71" s="16">
        <v>0</v>
      </c>
      <c r="G71" s="16"/>
      <c r="H71" s="16">
        <f t="shared" si="1"/>
        <v>0</v>
      </c>
    </row>
    <row r="72" spans="1:8" ht="28.5" customHeight="1" hidden="1">
      <c r="A72" s="7"/>
      <c r="B72" s="7"/>
      <c r="C72" s="11">
        <v>4740</v>
      </c>
      <c r="D72" s="45" t="s">
        <v>14</v>
      </c>
      <c r="E72" s="18"/>
      <c r="F72" s="16">
        <v>0</v>
      </c>
      <c r="G72" s="16"/>
      <c r="H72" s="16">
        <f t="shared" si="1"/>
        <v>0</v>
      </c>
    </row>
    <row r="73" spans="1:8" s="14" customFormat="1" ht="24" customHeight="1" hidden="1">
      <c r="A73" s="12"/>
      <c r="B73" s="12"/>
      <c r="C73" s="13">
        <v>4750</v>
      </c>
      <c r="D73" s="46" t="s">
        <v>12</v>
      </c>
      <c r="E73" s="18"/>
      <c r="F73" s="16">
        <v>0</v>
      </c>
      <c r="G73" s="16"/>
      <c r="H73" s="16">
        <f t="shared" si="1"/>
        <v>0</v>
      </c>
    </row>
    <row r="74" spans="1:8" ht="17.25" customHeight="1">
      <c r="A74" s="32"/>
      <c r="B74" s="32"/>
      <c r="C74" s="39">
        <v>4120</v>
      </c>
      <c r="D74" s="39" t="s">
        <v>3</v>
      </c>
      <c r="E74" s="18">
        <v>1054</v>
      </c>
      <c r="F74" s="16"/>
      <c r="G74" s="16"/>
      <c r="H74" s="16">
        <f>E74+F74-G74</f>
        <v>1054</v>
      </c>
    </row>
    <row r="75" spans="1:8" ht="14.25" customHeight="1">
      <c r="A75" s="32"/>
      <c r="B75" s="32"/>
      <c r="C75" s="39">
        <v>4210</v>
      </c>
      <c r="D75" s="39" t="s">
        <v>11</v>
      </c>
      <c r="E75" s="18">
        <v>2000</v>
      </c>
      <c r="F75" s="16"/>
      <c r="G75" s="16"/>
      <c r="H75" s="16">
        <f>E75+F75-G75</f>
        <v>2000</v>
      </c>
    </row>
    <row r="76" spans="1:8" ht="28.5" customHeight="1">
      <c r="A76" s="32"/>
      <c r="B76" s="32"/>
      <c r="C76" s="39">
        <v>4300</v>
      </c>
      <c r="D76" s="39" t="s">
        <v>23</v>
      </c>
      <c r="E76" s="18">
        <v>1000</v>
      </c>
      <c r="F76" s="16"/>
      <c r="G76" s="16"/>
      <c r="H76" s="16">
        <f>E76+F76-G76</f>
        <v>1000</v>
      </c>
    </row>
    <row r="77" spans="1:8" s="26" customFormat="1" ht="18.75" customHeight="1" hidden="1">
      <c r="A77" s="29"/>
      <c r="B77" s="29">
        <v>75107</v>
      </c>
      <c r="C77" s="30"/>
      <c r="D77" s="40" t="s">
        <v>21</v>
      </c>
      <c r="E77" s="31">
        <f>SUM(E78,E79,E80,E81,E82,E83,E84,E85,E86,E87)</f>
        <v>0</v>
      </c>
      <c r="F77" s="24">
        <f>SUM(F78,F79,F80,F81,F82,F83,F84,F85,F86,F87)</f>
        <v>0</v>
      </c>
      <c r="G77" s="24">
        <f>SUM(G78,G79,G80,G81,G82,G83,G84,G85,G86,G87)</f>
        <v>0</v>
      </c>
      <c r="H77" s="24">
        <f>SUM(H78,H79,H80,H81,H82,H83,H84,H85,H86,H87)</f>
        <v>0</v>
      </c>
    </row>
    <row r="78" spans="1:8" s="43" customFormat="1" ht="21.75" customHeight="1" hidden="1">
      <c r="A78" s="7"/>
      <c r="B78" s="7"/>
      <c r="C78" s="10">
        <v>3030</v>
      </c>
      <c r="D78" s="41" t="s">
        <v>18</v>
      </c>
      <c r="E78" s="17"/>
      <c r="F78" s="42"/>
      <c r="G78" s="42"/>
      <c r="H78" s="42">
        <f>E78+F78-G78</f>
        <v>0</v>
      </c>
    </row>
    <row r="79" spans="1:8" ht="18" customHeight="1" hidden="1">
      <c r="A79" s="7"/>
      <c r="B79" s="7"/>
      <c r="C79" s="10">
        <v>4110</v>
      </c>
      <c r="D79" s="44" t="s">
        <v>2</v>
      </c>
      <c r="E79" s="18"/>
      <c r="F79" s="16"/>
      <c r="G79" s="16"/>
      <c r="H79" s="16">
        <f aca="true" t="shared" si="2" ref="H79:H87">E79+F79-G79</f>
        <v>0</v>
      </c>
    </row>
    <row r="80" spans="1:8" ht="17.25" customHeight="1" hidden="1">
      <c r="A80" s="7"/>
      <c r="B80" s="7"/>
      <c r="C80" s="10">
        <v>4120</v>
      </c>
      <c r="D80" s="44" t="s">
        <v>3</v>
      </c>
      <c r="E80" s="18"/>
      <c r="F80" s="16"/>
      <c r="G80" s="16"/>
      <c r="H80" s="16">
        <f t="shared" si="2"/>
        <v>0</v>
      </c>
    </row>
    <row r="81" spans="1:8" ht="18.75" customHeight="1" hidden="1">
      <c r="A81" s="7"/>
      <c r="B81" s="7"/>
      <c r="C81" s="10">
        <v>4170</v>
      </c>
      <c r="D81" s="44" t="s">
        <v>4</v>
      </c>
      <c r="E81" s="18"/>
      <c r="F81" s="16"/>
      <c r="G81" s="16"/>
      <c r="H81" s="16">
        <f t="shared" si="2"/>
        <v>0</v>
      </c>
    </row>
    <row r="82" spans="1:8" ht="18.75" customHeight="1" hidden="1">
      <c r="A82" s="7"/>
      <c r="B82" s="7"/>
      <c r="C82" s="11">
        <v>4210</v>
      </c>
      <c r="D82" s="45" t="s">
        <v>11</v>
      </c>
      <c r="E82" s="18"/>
      <c r="F82" s="16"/>
      <c r="G82" s="16"/>
      <c r="H82" s="16">
        <f t="shared" si="2"/>
        <v>0</v>
      </c>
    </row>
    <row r="83" spans="1:8" ht="18.75" customHeight="1" hidden="1">
      <c r="A83" s="7"/>
      <c r="B83" s="7"/>
      <c r="C83" s="11">
        <v>4260</v>
      </c>
      <c r="D83" s="45" t="s">
        <v>25</v>
      </c>
      <c r="E83" s="18"/>
      <c r="F83" s="16"/>
      <c r="G83" s="16"/>
      <c r="H83" s="16">
        <f t="shared" si="2"/>
        <v>0</v>
      </c>
    </row>
    <row r="84" spans="1:8" ht="32.25" customHeight="1" hidden="1">
      <c r="A84" s="7"/>
      <c r="B84" s="7"/>
      <c r="C84" s="11">
        <v>4370</v>
      </c>
      <c r="D84" s="44" t="s">
        <v>24</v>
      </c>
      <c r="E84" s="18"/>
      <c r="F84" s="16"/>
      <c r="G84" s="16"/>
      <c r="H84" s="16">
        <f t="shared" si="2"/>
        <v>0</v>
      </c>
    </row>
    <row r="85" spans="1:8" ht="21.75" customHeight="1" hidden="1">
      <c r="A85" s="7"/>
      <c r="B85" s="7"/>
      <c r="C85" s="11">
        <v>4410</v>
      </c>
      <c r="D85" s="45" t="s">
        <v>10</v>
      </c>
      <c r="E85" s="18"/>
      <c r="F85" s="16"/>
      <c r="G85" s="16"/>
      <c r="H85" s="16">
        <f t="shared" si="2"/>
        <v>0</v>
      </c>
    </row>
    <row r="86" spans="1:8" ht="28.5" customHeight="1" hidden="1">
      <c r="A86" s="7"/>
      <c r="B86" s="7"/>
      <c r="C86" s="11">
        <v>4740</v>
      </c>
      <c r="D86" s="45" t="s">
        <v>14</v>
      </c>
      <c r="E86" s="18"/>
      <c r="F86" s="16"/>
      <c r="G86" s="16"/>
      <c r="H86" s="16">
        <f t="shared" si="2"/>
        <v>0</v>
      </c>
    </row>
    <row r="87" spans="1:8" s="14" customFormat="1" ht="24" customHeight="1" hidden="1">
      <c r="A87" s="12"/>
      <c r="B87" s="12"/>
      <c r="C87" s="13">
        <v>4750</v>
      </c>
      <c r="D87" s="46" t="s">
        <v>12</v>
      </c>
      <c r="E87" s="18"/>
      <c r="F87" s="16"/>
      <c r="G87" s="16"/>
      <c r="H87" s="16">
        <f t="shared" si="2"/>
        <v>0</v>
      </c>
    </row>
    <row r="88" spans="1:8" s="26" customFormat="1" ht="45.75" customHeight="1" hidden="1">
      <c r="A88" s="22"/>
      <c r="B88" s="22">
        <v>75109</v>
      </c>
      <c r="C88" s="23"/>
      <c r="D88" s="47" t="s">
        <v>22</v>
      </c>
      <c r="E88" s="24">
        <f>SUM(E89:E99)</f>
        <v>0</v>
      </c>
      <c r="F88" s="24">
        <f>SUM(F89:F99)</f>
        <v>0</v>
      </c>
      <c r="G88" s="24">
        <f>SUM(G89:G99)</f>
        <v>0</v>
      </c>
      <c r="H88" s="24">
        <f>SUM(H89:H99)</f>
        <v>0</v>
      </c>
    </row>
    <row r="89" spans="1:8" s="43" customFormat="1" ht="21.75" customHeight="1" hidden="1">
      <c r="A89" s="7"/>
      <c r="B89" s="7"/>
      <c r="C89" s="10">
        <v>3030</v>
      </c>
      <c r="D89" s="41" t="s">
        <v>18</v>
      </c>
      <c r="E89" s="17"/>
      <c r="F89" s="42">
        <v>0</v>
      </c>
      <c r="G89" s="42"/>
      <c r="H89" s="42">
        <f>E89+F89-G89</f>
        <v>0</v>
      </c>
    </row>
    <row r="90" spans="1:8" ht="18" customHeight="1" hidden="1">
      <c r="A90" s="7"/>
      <c r="B90" s="7"/>
      <c r="C90" s="10">
        <v>4110</v>
      </c>
      <c r="D90" s="44" t="s">
        <v>2</v>
      </c>
      <c r="E90" s="18"/>
      <c r="F90" s="16">
        <v>0</v>
      </c>
      <c r="G90" s="16"/>
      <c r="H90" s="16">
        <f aca="true" t="shared" si="3" ref="H90:H99">E90+F90-G90</f>
        <v>0</v>
      </c>
    </row>
    <row r="91" spans="1:8" ht="17.25" customHeight="1" hidden="1">
      <c r="A91" s="7"/>
      <c r="B91" s="7"/>
      <c r="C91" s="10">
        <v>4120</v>
      </c>
      <c r="D91" s="44" t="s">
        <v>3</v>
      </c>
      <c r="E91" s="18"/>
      <c r="F91" s="16">
        <v>0</v>
      </c>
      <c r="G91" s="16"/>
      <c r="H91" s="16">
        <f t="shared" si="3"/>
        <v>0</v>
      </c>
    </row>
    <row r="92" spans="1:8" ht="18.75" customHeight="1" hidden="1">
      <c r="A92" s="7"/>
      <c r="B92" s="7"/>
      <c r="C92" s="10">
        <v>4170</v>
      </c>
      <c r="D92" s="44" t="s">
        <v>4</v>
      </c>
      <c r="E92" s="18"/>
      <c r="F92" s="16">
        <v>0</v>
      </c>
      <c r="G92" s="16"/>
      <c r="H92" s="16">
        <f t="shared" si="3"/>
        <v>0</v>
      </c>
    </row>
    <row r="93" spans="1:8" ht="18.75" customHeight="1" hidden="1">
      <c r="A93" s="7"/>
      <c r="B93" s="7"/>
      <c r="C93" s="11">
        <v>4210</v>
      </c>
      <c r="D93" s="45" t="s">
        <v>11</v>
      </c>
      <c r="E93" s="18"/>
      <c r="F93" s="16">
        <v>0</v>
      </c>
      <c r="G93" s="16"/>
      <c r="H93" s="16">
        <f t="shared" si="3"/>
        <v>0</v>
      </c>
    </row>
    <row r="94" spans="1:8" ht="18.75" customHeight="1" hidden="1">
      <c r="A94" s="7"/>
      <c r="B94" s="7"/>
      <c r="C94" s="11">
        <v>4260</v>
      </c>
      <c r="D94" s="45" t="s">
        <v>25</v>
      </c>
      <c r="E94" s="18"/>
      <c r="F94" s="16">
        <v>0</v>
      </c>
      <c r="G94" s="16"/>
      <c r="H94" s="16">
        <f t="shared" si="3"/>
        <v>0</v>
      </c>
    </row>
    <row r="95" spans="1:8" ht="18.75" customHeight="1" hidden="1">
      <c r="A95" s="7"/>
      <c r="B95" s="7"/>
      <c r="C95" s="11">
        <v>4300</v>
      </c>
      <c r="D95" s="45" t="s">
        <v>23</v>
      </c>
      <c r="E95" s="18"/>
      <c r="F95" s="16">
        <v>0</v>
      </c>
      <c r="G95" s="16"/>
      <c r="H95" s="16">
        <f t="shared" si="3"/>
        <v>0</v>
      </c>
    </row>
    <row r="96" spans="1:8" ht="29.25" customHeight="1" hidden="1">
      <c r="A96" s="7"/>
      <c r="B96" s="7"/>
      <c r="C96" s="11">
        <v>4370</v>
      </c>
      <c r="D96" s="44" t="s">
        <v>24</v>
      </c>
      <c r="E96" s="18"/>
      <c r="F96" s="16">
        <v>0</v>
      </c>
      <c r="G96" s="16"/>
      <c r="H96" s="16">
        <f t="shared" si="3"/>
        <v>0</v>
      </c>
    </row>
    <row r="97" spans="1:8" ht="21.75" customHeight="1" hidden="1">
      <c r="A97" s="7"/>
      <c r="B97" s="7"/>
      <c r="C97" s="11">
        <v>4410</v>
      </c>
      <c r="D97" s="45" t="s">
        <v>10</v>
      </c>
      <c r="E97" s="18"/>
      <c r="F97" s="16">
        <v>0</v>
      </c>
      <c r="G97" s="16"/>
      <c r="H97" s="16">
        <f t="shared" si="3"/>
        <v>0</v>
      </c>
    </row>
    <row r="98" spans="1:8" ht="28.5" customHeight="1" hidden="1">
      <c r="A98" s="7"/>
      <c r="B98" s="7"/>
      <c r="C98" s="11">
        <v>4740</v>
      </c>
      <c r="D98" s="45" t="s">
        <v>14</v>
      </c>
      <c r="E98" s="18"/>
      <c r="F98" s="16">
        <v>0</v>
      </c>
      <c r="G98" s="16"/>
      <c r="H98" s="16">
        <f t="shared" si="3"/>
        <v>0</v>
      </c>
    </row>
    <row r="99" spans="1:8" s="14" customFormat="1" ht="24" customHeight="1" hidden="1">
      <c r="A99" s="12"/>
      <c r="B99" s="12"/>
      <c r="C99" s="13">
        <v>4750</v>
      </c>
      <c r="D99" s="46" t="s">
        <v>12</v>
      </c>
      <c r="E99" s="18"/>
      <c r="F99" s="16">
        <v>0</v>
      </c>
      <c r="G99" s="16"/>
      <c r="H99" s="16">
        <f t="shared" si="3"/>
        <v>0</v>
      </c>
    </row>
    <row r="100" spans="1:8" ht="17.25" customHeight="1">
      <c r="A100" s="32"/>
      <c r="B100" s="32"/>
      <c r="C100" s="39">
        <v>4410</v>
      </c>
      <c r="D100" s="39" t="s">
        <v>10</v>
      </c>
      <c r="E100" s="18">
        <v>100</v>
      </c>
      <c r="F100" s="16"/>
      <c r="G100" s="16"/>
      <c r="H100" s="16">
        <f>E100+F100-G100</f>
        <v>100</v>
      </c>
    </row>
    <row r="101" spans="1:8" ht="17.25" customHeight="1">
      <c r="A101" s="32"/>
      <c r="B101" s="32"/>
      <c r="C101" s="39">
        <v>4440</v>
      </c>
      <c r="D101" s="39" t="s">
        <v>37</v>
      </c>
      <c r="E101" s="18">
        <v>2188</v>
      </c>
      <c r="F101" s="16"/>
      <c r="G101" s="16"/>
      <c r="H101" s="16"/>
    </row>
    <row r="102" spans="1:8" ht="29.25" customHeight="1">
      <c r="A102" s="32"/>
      <c r="B102" s="32"/>
      <c r="C102" s="39">
        <v>4700</v>
      </c>
      <c r="D102" s="39" t="s">
        <v>49</v>
      </c>
      <c r="E102" s="18">
        <v>300</v>
      </c>
      <c r="F102" s="16"/>
      <c r="G102" s="16"/>
      <c r="H102" s="16">
        <f>E102+F102-G102</f>
        <v>300</v>
      </c>
    </row>
    <row r="103" spans="1:8" ht="31.5" customHeight="1">
      <c r="A103" s="32">
        <v>751</v>
      </c>
      <c r="B103" s="32"/>
      <c r="C103" s="33"/>
      <c r="D103" s="34" t="s">
        <v>19</v>
      </c>
      <c r="E103" s="21">
        <f>SUM(E104,E116)</f>
        <v>11809</v>
      </c>
      <c r="F103" s="21" t="e">
        <f>SUM(F104,#REF!,#REF!)</f>
        <v>#REF!</v>
      </c>
      <c r="G103" s="21" t="e">
        <f>SUM(G104,#REF!,#REF!)</f>
        <v>#REF!</v>
      </c>
      <c r="H103" s="21" t="e">
        <f>SUM(H104,#REF!,#REF!)</f>
        <v>#REF!</v>
      </c>
    </row>
    <row r="104" spans="1:8" s="26" customFormat="1" ht="37.5" customHeight="1">
      <c r="A104" s="35"/>
      <c r="B104" s="35">
        <v>75101</v>
      </c>
      <c r="C104" s="36"/>
      <c r="D104" s="37" t="s">
        <v>20</v>
      </c>
      <c r="E104" s="24">
        <f>SUM(E105,E106)</f>
        <v>1114</v>
      </c>
      <c r="F104" s="25">
        <f>SUM(F105,F106)</f>
        <v>0</v>
      </c>
      <c r="G104" s="25">
        <f>SUM(G105,G106)</f>
        <v>0</v>
      </c>
      <c r="H104" s="25">
        <f>SUM(H105,H106)</f>
        <v>1114</v>
      </c>
    </row>
    <row r="105" spans="1:8" ht="16.5" customHeight="1">
      <c r="A105" s="32"/>
      <c r="B105" s="32"/>
      <c r="C105" s="39">
        <v>4300</v>
      </c>
      <c r="D105" s="50" t="s">
        <v>23</v>
      </c>
      <c r="E105" s="18">
        <v>800</v>
      </c>
      <c r="F105" s="16"/>
      <c r="G105" s="16"/>
      <c r="H105" s="16">
        <f>E105+F105-G105</f>
        <v>800</v>
      </c>
    </row>
    <row r="106" spans="1:8" ht="30" customHeight="1">
      <c r="A106" s="32"/>
      <c r="B106" s="32"/>
      <c r="C106" s="39">
        <v>4360</v>
      </c>
      <c r="D106" s="50" t="s">
        <v>57</v>
      </c>
      <c r="E106" s="18">
        <v>314</v>
      </c>
      <c r="F106" s="16"/>
      <c r="G106" s="16"/>
      <c r="H106" s="16">
        <f>E106+F106-G106</f>
        <v>314</v>
      </c>
    </row>
    <row r="107" spans="1:8" s="26" customFormat="1" ht="50.25" customHeight="1" hidden="1">
      <c r="A107" s="55"/>
      <c r="B107" s="55">
        <v>75109</v>
      </c>
      <c r="C107" s="56"/>
      <c r="D107" s="57" t="s">
        <v>44</v>
      </c>
      <c r="E107" s="58">
        <f>SUM(E108:E115)</f>
        <v>0</v>
      </c>
      <c r="F107" s="25"/>
      <c r="G107" s="25"/>
      <c r="H107" s="25"/>
    </row>
    <row r="108" spans="1:8" s="26" customFormat="1" ht="20.25" customHeight="1" hidden="1">
      <c r="A108" s="35"/>
      <c r="B108" s="35"/>
      <c r="C108" s="33">
        <v>3030</v>
      </c>
      <c r="D108" s="48" t="s">
        <v>18</v>
      </c>
      <c r="E108" s="17">
        <v>0</v>
      </c>
      <c r="F108" s="54"/>
      <c r="G108" s="54"/>
      <c r="H108" s="54"/>
    </row>
    <row r="109" spans="1:8" s="26" customFormat="1" ht="20.25" customHeight="1" hidden="1">
      <c r="A109" s="35"/>
      <c r="B109" s="35"/>
      <c r="C109" s="33">
        <v>4110</v>
      </c>
      <c r="D109" s="39" t="s">
        <v>29</v>
      </c>
      <c r="E109" s="17">
        <v>0</v>
      </c>
      <c r="F109" s="54"/>
      <c r="G109" s="54"/>
      <c r="H109" s="54"/>
    </row>
    <row r="110" spans="1:8" s="26" customFormat="1" ht="19.5" customHeight="1" hidden="1">
      <c r="A110" s="35"/>
      <c r="B110" s="35"/>
      <c r="C110" s="33">
        <v>4120</v>
      </c>
      <c r="D110" s="39" t="s">
        <v>30</v>
      </c>
      <c r="E110" s="17">
        <v>0</v>
      </c>
      <c r="F110" s="54"/>
      <c r="G110" s="54"/>
      <c r="H110" s="54"/>
    </row>
    <row r="111" spans="1:8" s="26" customFormat="1" ht="20.25" customHeight="1" hidden="1">
      <c r="A111" s="35"/>
      <c r="B111" s="35"/>
      <c r="C111" s="33">
        <v>4170</v>
      </c>
      <c r="D111" s="50" t="s">
        <v>4</v>
      </c>
      <c r="E111" s="17">
        <v>0</v>
      </c>
      <c r="F111" s="54"/>
      <c r="G111" s="54"/>
      <c r="H111" s="54"/>
    </row>
    <row r="112" spans="1:8" s="26" customFormat="1" ht="19.5" customHeight="1" hidden="1">
      <c r="A112" s="35"/>
      <c r="B112" s="35"/>
      <c r="C112" s="33">
        <v>4210</v>
      </c>
      <c r="D112" s="39" t="s">
        <v>11</v>
      </c>
      <c r="E112" s="17">
        <v>0</v>
      </c>
      <c r="F112" s="54"/>
      <c r="G112" s="54"/>
      <c r="H112" s="54"/>
    </row>
    <row r="113" spans="1:8" s="26" customFormat="1" ht="18.75" customHeight="1" hidden="1">
      <c r="A113" s="35"/>
      <c r="B113" s="35"/>
      <c r="C113" s="33">
        <v>4300</v>
      </c>
      <c r="D113" s="39" t="s">
        <v>23</v>
      </c>
      <c r="E113" s="17">
        <v>0</v>
      </c>
      <c r="F113" s="54"/>
      <c r="G113" s="54"/>
      <c r="H113" s="54"/>
    </row>
    <row r="114" spans="1:8" s="26" customFormat="1" ht="33.75" customHeight="1" hidden="1">
      <c r="A114" s="35"/>
      <c r="B114" s="35"/>
      <c r="C114" s="33">
        <v>4370</v>
      </c>
      <c r="D114" s="39" t="s">
        <v>31</v>
      </c>
      <c r="E114" s="17">
        <v>0</v>
      </c>
      <c r="F114" s="54"/>
      <c r="G114" s="54"/>
      <c r="H114" s="54"/>
    </row>
    <row r="115" spans="1:8" s="26" customFormat="1" ht="20.25" customHeight="1" hidden="1">
      <c r="A115" s="35"/>
      <c r="B115" s="35"/>
      <c r="C115" s="33">
        <v>4410</v>
      </c>
      <c r="D115" s="39" t="s">
        <v>10</v>
      </c>
      <c r="E115" s="17">
        <v>0</v>
      </c>
      <c r="F115" s="54"/>
      <c r="G115" s="54"/>
      <c r="H115" s="54"/>
    </row>
    <row r="116" spans="1:8" s="26" customFormat="1" ht="25.5" customHeight="1">
      <c r="A116" s="35"/>
      <c r="B116" s="35">
        <v>75107</v>
      </c>
      <c r="C116" s="36"/>
      <c r="D116" s="37" t="s">
        <v>21</v>
      </c>
      <c r="E116" s="24">
        <f>SUM(E117:E168)</f>
        <v>10695</v>
      </c>
      <c r="F116" s="25" t="e">
        <f>SUM(#REF!,#REF!)</f>
        <v>#REF!</v>
      </c>
      <c r="G116" s="25" t="e">
        <f>SUM(#REF!,#REF!)</f>
        <v>#REF!</v>
      </c>
      <c r="H116" s="25" t="e">
        <f>SUM(#REF!,#REF!)</f>
        <v>#REF!</v>
      </c>
    </row>
    <row r="117" spans="1:8" ht="20.25" customHeight="1">
      <c r="A117" s="32"/>
      <c r="B117" s="32"/>
      <c r="C117" s="39">
        <v>4110</v>
      </c>
      <c r="D117" s="39" t="s">
        <v>2</v>
      </c>
      <c r="E117" s="18">
        <v>827.14</v>
      </c>
      <c r="F117" s="16"/>
      <c r="G117" s="16"/>
      <c r="H117" s="16">
        <f>E117+F117-G117</f>
        <v>827.14</v>
      </c>
    </row>
    <row r="118" spans="1:8" s="26" customFormat="1" ht="18.75" customHeight="1" hidden="1">
      <c r="A118" s="29"/>
      <c r="B118" s="29">
        <v>75107</v>
      </c>
      <c r="C118" s="30"/>
      <c r="D118" s="40" t="s">
        <v>21</v>
      </c>
      <c r="E118" s="31">
        <f>SUM(E119,E120,E121,E122,E123,E124,E125,E126,E127,E128)</f>
        <v>0</v>
      </c>
      <c r="F118" s="24">
        <f>SUM(F119,F120,F121,F122,F123,F124,F125,F126,F127,F128)</f>
        <v>0</v>
      </c>
      <c r="G118" s="24">
        <f>SUM(G119,G120,G121,G122,G123,G124,G125,G126,G127,G128)</f>
        <v>0</v>
      </c>
      <c r="H118" s="24">
        <f>SUM(H119,H120,H121,H122,H123,H124,H125,H126,H127,H128)</f>
        <v>0</v>
      </c>
    </row>
    <row r="119" spans="1:8" s="43" customFormat="1" ht="21.75" customHeight="1" hidden="1">
      <c r="A119" s="7"/>
      <c r="B119" s="7"/>
      <c r="C119" s="10">
        <v>3030</v>
      </c>
      <c r="D119" s="41" t="s">
        <v>18</v>
      </c>
      <c r="E119" s="17"/>
      <c r="F119" s="42"/>
      <c r="G119" s="42"/>
      <c r="H119" s="42">
        <f>E119+F119-G119</f>
        <v>0</v>
      </c>
    </row>
    <row r="120" spans="1:8" ht="18" customHeight="1" hidden="1">
      <c r="A120" s="7"/>
      <c r="B120" s="7"/>
      <c r="C120" s="10">
        <v>4110</v>
      </c>
      <c r="D120" s="44" t="s">
        <v>2</v>
      </c>
      <c r="E120" s="18"/>
      <c r="F120" s="16"/>
      <c r="G120" s="16"/>
      <c r="H120" s="16">
        <f aca="true" t="shared" si="4" ref="H120:H128">E120+F120-G120</f>
        <v>0</v>
      </c>
    </row>
    <row r="121" spans="1:8" ht="17.25" customHeight="1" hidden="1">
      <c r="A121" s="7"/>
      <c r="B121" s="7"/>
      <c r="C121" s="10">
        <v>4120</v>
      </c>
      <c r="D121" s="44" t="s">
        <v>3</v>
      </c>
      <c r="E121" s="18"/>
      <c r="F121" s="16"/>
      <c r="G121" s="16"/>
      <c r="H121" s="16">
        <f t="shared" si="4"/>
        <v>0</v>
      </c>
    </row>
    <row r="122" spans="1:8" ht="18.75" customHeight="1" hidden="1">
      <c r="A122" s="7"/>
      <c r="B122" s="7"/>
      <c r="C122" s="10">
        <v>4170</v>
      </c>
      <c r="D122" s="44" t="s">
        <v>4</v>
      </c>
      <c r="E122" s="18"/>
      <c r="F122" s="16"/>
      <c r="G122" s="16"/>
      <c r="H122" s="16">
        <f t="shared" si="4"/>
        <v>0</v>
      </c>
    </row>
    <row r="123" spans="1:8" ht="18.75" customHeight="1" hidden="1">
      <c r="A123" s="7"/>
      <c r="B123" s="7"/>
      <c r="C123" s="11">
        <v>4210</v>
      </c>
      <c r="D123" s="45" t="s">
        <v>11</v>
      </c>
      <c r="E123" s="18"/>
      <c r="F123" s="16"/>
      <c r="G123" s="16"/>
      <c r="H123" s="16">
        <f t="shared" si="4"/>
        <v>0</v>
      </c>
    </row>
    <row r="124" spans="1:8" ht="18.75" customHeight="1" hidden="1">
      <c r="A124" s="7"/>
      <c r="B124" s="7"/>
      <c r="C124" s="11">
        <v>4260</v>
      </c>
      <c r="D124" s="45" t="s">
        <v>25</v>
      </c>
      <c r="E124" s="18"/>
      <c r="F124" s="16"/>
      <c r="G124" s="16"/>
      <c r="H124" s="16">
        <f t="shared" si="4"/>
        <v>0</v>
      </c>
    </row>
    <row r="125" spans="1:8" ht="32.25" customHeight="1" hidden="1">
      <c r="A125" s="7"/>
      <c r="B125" s="7"/>
      <c r="C125" s="11">
        <v>4370</v>
      </c>
      <c r="D125" s="44" t="s">
        <v>24</v>
      </c>
      <c r="E125" s="18"/>
      <c r="F125" s="16"/>
      <c r="G125" s="16"/>
      <c r="H125" s="16">
        <f t="shared" si="4"/>
        <v>0</v>
      </c>
    </row>
    <row r="126" spans="1:8" ht="21.75" customHeight="1" hidden="1">
      <c r="A126" s="7"/>
      <c r="B126" s="7"/>
      <c r="C126" s="11">
        <v>4410</v>
      </c>
      <c r="D126" s="45" t="s">
        <v>10</v>
      </c>
      <c r="E126" s="18"/>
      <c r="F126" s="16"/>
      <c r="G126" s="16"/>
      <c r="H126" s="16">
        <f t="shared" si="4"/>
        <v>0</v>
      </c>
    </row>
    <row r="127" spans="1:8" ht="28.5" customHeight="1" hidden="1">
      <c r="A127" s="7"/>
      <c r="B127" s="7"/>
      <c r="C127" s="11">
        <v>4740</v>
      </c>
      <c r="D127" s="45" t="s">
        <v>14</v>
      </c>
      <c r="E127" s="18"/>
      <c r="F127" s="16"/>
      <c r="G127" s="16"/>
      <c r="H127" s="16">
        <f t="shared" si="4"/>
        <v>0</v>
      </c>
    </row>
    <row r="128" spans="1:8" s="14" customFormat="1" ht="24" customHeight="1" hidden="1">
      <c r="A128" s="12"/>
      <c r="B128" s="12"/>
      <c r="C128" s="13">
        <v>4750</v>
      </c>
      <c r="D128" s="46" t="s">
        <v>12</v>
      </c>
      <c r="E128" s="18"/>
      <c r="F128" s="16"/>
      <c r="G128" s="16"/>
      <c r="H128" s="16">
        <f t="shared" si="4"/>
        <v>0</v>
      </c>
    </row>
    <row r="129" spans="1:8" s="26" customFormat="1" ht="45.75" customHeight="1" hidden="1">
      <c r="A129" s="22"/>
      <c r="B129" s="22">
        <v>75109</v>
      </c>
      <c r="C129" s="23"/>
      <c r="D129" s="47" t="s">
        <v>22</v>
      </c>
      <c r="E129" s="24">
        <f>SUM(E130:E140)</f>
        <v>0</v>
      </c>
      <c r="F129" s="24">
        <f>SUM(F130:F140)</f>
        <v>0</v>
      </c>
      <c r="G129" s="24">
        <f>SUM(G130:G140)</f>
        <v>0</v>
      </c>
      <c r="H129" s="24">
        <f>SUM(H130:H140)</f>
        <v>0</v>
      </c>
    </row>
    <row r="130" spans="1:8" s="43" customFormat="1" ht="21.75" customHeight="1" hidden="1">
      <c r="A130" s="7"/>
      <c r="B130" s="7"/>
      <c r="C130" s="10">
        <v>3030</v>
      </c>
      <c r="D130" s="41" t="s">
        <v>18</v>
      </c>
      <c r="E130" s="17"/>
      <c r="F130" s="42">
        <v>0</v>
      </c>
      <c r="G130" s="42"/>
      <c r="H130" s="42">
        <f>E130+F130-G130</f>
        <v>0</v>
      </c>
    </row>
    <row r="131" spans="1:8" ht="18" customHeight="1" hidden="1">
      <c r="A131" s="7"/>
      <c r="B131" s="7"/>
      <c r="C131" s="10">
        <v>4110</v>
      </c>
      <c r="D131" s="44" t="s">
        <v>2</v>
      </c>
      <c r="E131" s="18"/>
      <c r="F131" s="16">
        <v>0</v>
      </c>
      <c r="G131" s="16"/>
      <c r="H131" s="16">
        <f aca="true" t="shared" si="5" ref="H131:H140">E131+F131-G131</f>
        <v>0</v>
      </c>
    </row>
    <row r="132" spans="1:8" ht="17.25" customHeight="1" hidden="1">
      <c r="A132" s="7"/>
      <c r="B132" s="7"/>
      <c r="C132" s="10">
        <v>4120</v>
      </c>
      <c r="D132" s="44" t="s">
        <v>3</v>
      </c>
      <c r="E132" s="18"/>
      <c r="F132" s="16">
        <v>0</v>
      </c>
      <c r="G132" s="16"/>
      <c r="H132" s="16">
        <f t="shared" si="5"/>
        <v>0</v>
      </c>
    </row>
    <row r="133" spans="1:8" ht="18.75" customHeight="1" hidden="1">
      <c r="A133" s="7"/>
      <c r="B133" s="7"/>
      <c r="C133" s="10">
        <v>4170</v>
      </c>
      <c r="D133" s="44" t="s">
        <v>4</v>
      </c>
      <c r="E133" s="18"/>
      <c r="F133" s="16">
        <v>0</v>
      </c>
      <c r="G133" s="16"/>
      <c r="H133" s="16">
        <f t="shared" si="5"/>
        <v>0</v>
      </c>
    </row>
    <row r="134" spans="1:8" ht="18.75" customHeight="1" hidden="1">
      <c r="A134" s="7"/>
      <c r="B134" s="7"/>
      <c r="C134" s="11">
        <v>4210</v>
      </c>
      <c r="D134" s="45" t="s">
        <v>11</v>
      </c>
      <c r="E134" s="18"/>
      <c r="F134" s="16">
        <v>0</v>
      </c>
      <c r="G134" s="16"/>
      <c r="H134" s="16">
        <f t="shared" si="5"/>
        <v>0</v>
      </c>
    </row>
    <row r="135" spans="1:8" ht="18.75" customHeight="1" hidden="1">
      <c r="A135" s="7"/>
      <c r="B135" s="7"/>
      <c r="C135" s="11">
        <v>4260</v>
      </c>
      <c r="D135" s="45" t="s">
        <v>25</v>
      </c>
      <c r="E135" s="18"/>
      <c r="F135" s="16">
        <v>0</v>
      </c>
      <c r="G135" s="16"/>
      <c r="H135" s="16">
        <f t="shared" si="5"/>
        <v>0</v>
      </c>
    </row>
    <row r="136" spans="1:8" ht="18.75" customHeight="1" hidden="1">
      <c r="A136" s="7"/>
      <c r="B136" s="7"/>
      <c r="C136" s="11">
        <v>4300</v>
      </c>
      <c r="D136" s="45" t="s">
        <v>23</v>
      </c>
      <c r="E136" s="18"/>
      <c r="F136" s="16">
        <v>0</v>
      </c>
      <c r="G136" s="16"/>
      <c r="H136" s="16">
        <f t="shared" si="5"/>
        <v>0</v>
      </c>
    </row>
    <row r="137" spans="1:8" ht="29.25" customHeight="1" hidden="1">
      <c r="A137" s="7"/>
      <c r="B137" s="7"/>
      <c r="C137" s="11">
        <v>4370</v>
      </c>
      <c r="D137" s="44" t="s">
        <v>24</v>
      </c>
      <c r="E137" s="18"/>
      <c r="F137" s="16">
        <v>0</v>
      </c>
      <c r="G137" s="16"/>
      <c r="H137" s="16">
        <f t="shared" si="5"/>
        <v>0</v>
      </c>
    </row>
    <row r="138" spans="1:8" ht="21.75" customHeight="1" hidden="1">
      <c r="A138" s="7"/>
      <c r="B138" s="7"/>
      <c r="C138" s="11">
        <v>4410</v>
      </c>
      <c r="D138" s="45" t="s">
        <v>10</v>
      </c>
      <c r="E138" s="18"/>
      <c r="F138" s="16">
        <v>0</v>
      </c>
      <c r="G138" s="16"/>
      <c r="H138" s="16">
        <f t="shared" si="5"/>
        <v>0</v>
      </c>
    </row>
    <row r="139" spans="1:8" ht="28.5" customHeight="1" hidden="1">
      <c r="A139" s="7"/>
      <c r="B139" s="7"/>
      <c r="C139" s="11">
        <v>4740</v>
      </c>
      <c r="D139" s="45" t="s">
        <v>14</v>
      </c>
      <c r="E139" s="18"/>
      <c r="F139" s="16">
        <v>0</v>
      </c>
      <c r="G139" s="16"/>
      <c r="H139" s="16">
        <f t="shared" si="5"/>
        <v>0</v>
      </c>
    </row>
    <row r="140" spans="1:8" s="14" customFormat="1" ht="24" customHeight="1" hidden="1">
      <c r="A140" s="12"/>
      <c r="B140" s="12"/>
      <c r="C140" s="13">
        <v>4750</v>
      </c>
      <c r="D140" s="46" t="s">
        <v>12</v>
      </c>
      <c r="E140" s="18"/>
      <c r="F140" s="16">
        <v>0</v>
      </c>
      <c r="G140" s="16"/>
      <c r="H140" s="16">
        <f t="shared" si="5"/>
        <v>0</v>
      </c>
    </row>
    <row r="141" spans="1:8" ht="17.25" customHeight="1">
      <c r="A141" s="32"/>
      <c r="B141" s="32"/>
      <c r="C141" s="39">
        <v>4120</v>
      </c>
      <c r="D141" s="39" t="s">
        <v>3</v>
      </c>
      <c r="E141" s="18">
        <v>118.49</v>
      </c>
      <c r="F141" s="16"/>
      <c r="G141" s="16"/>
      <c r="H141" s="16">
        <f>E141+F141-G141</f>
        <v>118.49</v>
      </c>
    </row>
    <row r="142" spans="1:8" ht="17.25" customHeight="1">
      <c r="A142" s="32"/>
      <c r="B142" s="32"/>
      <c r="C142" s="39">
        <v>4170</v>
      </c>
      <c r="D142" s="39" t="s">
        <v>4</v>
      </c>
      <c r="E142" s="18">
        <v>4836.87</v>
      </c>
      <c r="F142" s="16"/>
      <c r="G142" s="16"/>
      <c r="H142" s="16"/>
    </row>
    <row r="143" spans="1:8" ht="14.25" customHeight="1">
      <c r="A143" s="32"/>
      <c r="B143" s="32"/>
      <c r="C143" s="39">
        <v>4210</v>
      </c>
      <c r="D143" s="39" t="s">
        <v>11</v>
      </c>
      <c r="E143" s="18">
        <v>4375</v>
      </c>
      <c r="F143" s="16"/>
      <c r="G143" s="16"/>
      <c r="H143" s="16">
        <f>E143+F143-G143</f>
        <v>4375</v>
      </c>
    </row>
    <row r="144" spans="1:8" ht="19.5" customHeight="1">
      <c r="A144" s="32"/>
      <c r="B144" s="32"/>
      <c r="C144" s="39">
        <v>4300</v>
      </c>
      <c r="D144" s="39" t="s">
        <v>23</v>
      </c>
      <c r="E144" s="18">
        <v>187.5</v>
      </c>
      <c r="F144" s="16"/>
      <c r="G144" s="16"/>
      <c r="H144" s="16">
        <f>E144+F144-G144</f>
        <v>187.5</v>
      </c>
    </row>
    <row r="145" spans="1:8" s="26" customFormat="1" ht="18.75" customHeight="1" hidden="1">
      <c r="A145" s="29"/>
      <c r="B145" s="29">
        <v>75107</v>
      </c>
      <c r="C145" s="30"/>
      <c r="D145" s="40" t="s">
        <v>21</v>
      </c>
      <c r="E145" s="31">
        <f>SUM(E146,E147,E148,E149,E150,E151,E152,E153,E154,E155)</f>
        <v>0</v>
      </c>
      <c r="F145" s="24">
        <f>SUM(F146,F147,F148,F149,F150,F151,F152,F153,F154,F155)</f>
        <v>0</v>
      </c>
      <c r="G145" s="24">
        <f>SUM(G146,G147,G148,G149,G150,G151,G152,G153,G154,G155)</f>
        <v>0</v>
      </c>
      <c r="H145" s="24">
        <f>SUM(H146,H147,H148,H149,H150,H151,H152,H153,H154,H155)</f>
        <v>0</v>
      </c>
    </row>
    <row r="146" spans="1:8" s="43" customFormat="1" ht="21.75" customHeight="1" hidden="1">
      <c r="A146" s="7"/>
      <c r="B146" s="7"/>
      <c r="C146" s="10">
        <v>3030</v>
      </c>
      <c r="D146" s="41" t="s">
        <v>18</v>
      </c>
      <c r="E146" s="17"/>
      <c r="F146" s="42"/>
      <c r="G146" s="42"/>
      <c r="H146" s="42">
        <f>E146+F146-G146</f>
        <v>0</v>
      </c>
    </row>
    <row r="147" spans="1:8" ht="18" customHeight="1" hidden="1">
      <c r="A147" s="7"/>
      <c r="B147" s="7"/>
      <c r="C147" s="10">
        <v>4110</v>
      </c>
      <c r="D147" s="44" t="s">
        <v>2</v>
      </c>
      <c r="E147" s="18"/>
      <c r="F147" s="16"/>
      <c r="G147" s="16"/>
      <c r="H147" s="16">
        <f aca="true" t="shared" si="6" ref="H147:H155">E147+F147-G147</f>
        <v>0</v>
      </c>
    </row>
    <row r="148" spans="1:8" ht="17.25" customHeight="1" hidden="1">
      <c r="A148" s="7"/>
      <c r="B148" s="7"/>
      <c r="C148" s="10">
        <v>4120</v>
      </c>
      <c r="D148" s="44" t="s">
        <v>3</v>
      </c>
      <c r="E148" s="18"/>
      <c r="F148" s="16"/>
      <c r="G148" s="16"/>
      <c r="H148" s="16">
        <f t="shared" si="6"/>
        <v>0</v>
      </c>
    </row>
    <row r="149" spans="1:8" ht="18.75" customHeight="1" hidden="1">
      <c r="A149" s="7"/>
      <c r="B149" s="7"/>
      <c r="C149" s="10">
        <v>4170</v>
      </c>
      <c r="D149" s="44" t="s">
        <v>4</v>
      </c>
      <c r="E149" s="18"/>
      <c r="F149" s="16"/>
      <c r="G149" s="16"/>
      <c r="H149" s="16">
        <f t="shared" si="6"/>
        <v>0</v>
      </c>
    </row>
    <row r="150" spans="1:8" ht="18.75" customHeight="1" hidden="1">
      <c r="A150" s="7"/>
      <c r="B150" s="7"/>
      <c r="C150" s="11">
        <v>4210</v>
      </c>
      <c r="D150" s="45" t="s">
        <v>11</v>
      </c>
      <c r="E150" s="18"/>
      <c r="F150" s="16"/>
      <c r="G150" s="16"/>
      <c r="H150" s="16">
        <f t="shared" si="6"/>
        <v>0</v>
      </c>
    </row>
    <row r="151" spans="1:8" ht="18.75" customHeight="1" hidden="1">
      <c r="A151" s="7"/>
      <c r="B151" s="7"/>
      <c r="C151" s="11">
        <v>4260</v>
      </c>
      <c r="D151" s="45" t="s">
        <v>25</v>
      </c>
      <c r="E151" s="18"/>
      <c r="F151" s="16"/>
      <c r="G151" s="16"/>
      <c r="H151" s="16">
        <f t="shared" si="6"/>
        <v>0</v>
      </c>
    </row>
    <row r="152" spans="1:8" ht="32.25" customHeight="1" hidden="1">
      <c r="A152" s="7"/>
      <c r="B152" s="7"/>
      <c r="C152" s="11">
        <v>4370</v>
      </c>
      <c r="D152" s="44" t="s">
        <v>24</v>
      </c>
      <c r="E152" s="18"/>
      <c r="F152" s="16"/>
      <c r="G152" s="16"/>
      <c r="H152" s="16">
        <f t="shared" si="6"/>
        <v>0</v>
      </c>
    </row>
    <row r="153" spans="1:8" ht="21.75" customHeight="1" hidden="1">
      <c r="A153" s="7"/>
      <c r="B153" s="7"/>
      <c r="C153" s="11">
        <v>4410</v>
      </c>
      <c r="D153" s="45" t="s">
        <v>10</v>
      </c>
      <c r="E153" s="18"/>
      <c r="F153" s="16"/>
      <c r="G153" s="16"/>
      <c r="H153" s="16">
        <f t="shared" si="6"/>
        <v>0</v>
      </c>
    </row>
    <row r="154" spans="1:8" ht="28.5" customHeight="1" hidden="1">
      <c r="A154" s="7"/>
      <c r="B154" s="7"/>
      <c r="C154" s="11">
        <v>4740</v>
      </c>
      <c r="D154" s="45" t="s">
        <v>14</v>
      </c>
      <c r="E154" s="18"/>
      <c r="F154" s="16"/>
      <c r="G154" s="16"/>
      <c r="H154" s="16">
        <f t="shared" si="6"/>
        <v>0</v>
      </c>
    </row>
    <row r="155" spans="1:8" s="14" customFormat="1" ht="24" customHeight="1" hidden="1">
      <c r="A155" s="12"/>
      <c r="B155" s="12"/>
      <c r="C155" s="13">
        <v>4750</v>
      </c>
      <c r="D155" s="46" t="s">
        <v>12</v>
      </c>
      <c r="E155" s="18"/>
      <c r="F155" s="16"/>
      <c r="G155" s="16"/>
      <c r="H155" s="16">
        <f t="shared" si="6"/>
        <v>0</v>
      </c>
    </row>
    <row r="156" spans="1:8" s="26" customFormat="1" ht="45.75" customHeight="1" hidden="1">
      <c r="A156" s="22"/>
      <c r="B156" s="22">
        <v>75109</v>
      </c>
      <c r="C156" s="23"/>
      <c r="D156" s="47" t="s">
        <v>22</v>
      </c>
      <c r="E156" s="24">
        <f>SUM(E157:E167)</f>
        <v>0</v>
      </c>
      <c r="F156" s="24">
        <f>SUM(F157:F167)</f>
        <v>0</v>
      </c>
      <c r="G156" s="24">
        <f>SUM(G157:G167)</f>
        <v>0</v>
      </c>
      <c r="H156" s="24">
        <f>SUM(H157:H167)</f>
        <v>0</v>
      </c>
    </row>
    <row r="157" spans="1:8" s="43" customFormat="1" ht="21.75" customHeight="1" hidden="1">
      <c r="A157" s="7"/>
      <c r="B157" s="7"/>
      <c r="C157" s="10">
        <v>3030</v>
      </c>
      <c r="D157" s="41" t="s">
        <v>18</v>
      </c>
      <c r="E157" s="17"/>
      <c r="F157" s="42">
        <v>0</v>
      </c>
      <c r="G157" s="42"/>
      <c r="H157" s="42">
        <f>E157+F157-G157</f>
        <v>0</v>
      </c>
    </row>
    <row r="158" spans="1:8" ht="18" customHeight="1" hidden="1">
      <c r="A158" s="7"/>
      <c r="B158" s="7"/>
      <c r="C158" s="10">
        <v>4110</v>
      </c>
      <c r="D158" s="44" t="s">
        <v>2</v>
      </c>
      <c r="E158" s="18"/>
      <c r="F158" s="16">
        <v>0</v>
      </c>
      <c r="G158" s="16"/>
      <c r="H158" s="16">
        <f aca="true" t="shared" si="7" ref="H158:H167">E158+F158-G158</f>
        <v>0</v>
      </c>
    </row>
    <row r="159" spans="1:8" ht="17.25" customHeight="1" hidden="1">
      <c r="A159" s="7"/>
      <c r="B159" s="7"/>
      <c r="C159" s="10">
        <v>4120</v>
      </c>
      <c r="D159" s="44" t="s">
        <v>3</v>
      </c>
      <c r="E159" s="18"/>
      <c r="F159" s="16">
        <v>0</v>
      </c>
      <c r="G159" s="16"/>
      <c r="H159" s="16">
        <f t="shared" si="7"/>
        <v>0</v>
      </c>
    </row>
    <row r="160" spans="1:8" ht="18.75" customHeight="1" hidden="1">
      <c r="A160" s="7"/>
      <c r="B160" s="7"/>
      <c r="C160" s="10">
        <v>4170</v>
      </c>
      <c r="D160" s="44" t="s">
        <v>4</v>
      </c>
      <c r="E160" s="18"/>
      <c r="F160" s="16">
        <v>0</v>
      </c>
      <c r="G160" s="16"/>
      <c r="H160" s="16">
        <f t="shared" si="7"/>
        <v>0</v>
      </c>
    </row>
    <row r="161" spans="1:8" ht="18.75" customHeight="1" hidden="1">
      <c r="A161" s="7"/>
      <c r="B161" s="7"/>
      <c r="C161" s="11">
        <v>4210</v>
      </c>
      <c r="D161" s="45" t="s">
        <v>11</v>
      </c>
      <c r="E161" s="18"/>
      <c r="F161" s="16">
        <v>0</v>
      </c>
      <c r="G161" s="16"/>
      <c r="H161" s="16">
        <f t="shared" si="7"/>
        <v>0</v>
      </c>
    </row>
    <row r="162" spans="1:8" ht="18.75" customHeight="1" hidden="1">
      <c r="A162" s="7"/>
      <c r="B162" s="7"/>
      <c r="C162" s="11">
        <v>4260</v>
      </c>
      <c r="D162" s="45" t="s">
        <v>25</v>
      </c>
      <c r="E162" s="18"/>
      <c r="F162" s="16">
        <v>0</v>
      </c>
      <c r="G162" s="16"/>
      <c r="H162" s="16">
        <f t="shared" si="7"/>
        <v>0</v>
      </c>
    </row>
    <row r="163" spans="1:8" ht="18.75" customHeight="1" hidden="1">
      <c r="A163" s="7"/>
      <c r="B163" s="7"/>
      <c r="C163" s="11">
        <v>4300</v>
      </c>
      <c r="D163" s="45" t="s">
        <v>23</v>
      </c>
      <c r="E163" s="18"/>
      <c r="F163" s="16">
        <v>0</v>
      </c>
      <c r="G163" s="16"/>
      <c r="H163" s="16">
        <f t="shared" si="7"/>
        <v>0</v>
      </c>
    </row>
    <row r="164" spans="1:8" ht="29.25" customHeight="1" hidden="1">
      <c r="A164" s="7"/>
      <c r="B164" s="7"/>
      <c r="C164" s="11">
        <v>4370</v>
      </c>
      <c r="D164" s="44" t="s">
        <v>24</v>
      </c>
      <c r="E164" s="18"/>
      <c r="F164" s="16">
        <v>0</v>
      </c>
      <c r="G164" s="16"/>
      <c r="H164" s="16">
        <f t="shared" si="7"/>
        <v>0</v>
      </c>
    </row>
    <row r="165" spans="1:8" ht="21.75" customHeight="1" hidden="1">
      <c r="A165" s="7"/>
      <c r="B165" s="7"/>
      <c r="C165" s="11">
        <v>4410</v>
      </c>
      <c r="D165" s="45" t="s">
        <v>10</v>
      </c>
      <c r="E165" s="18"/>
      <c r="F165" s="16">
        <v>0</v>
      </c>
      <c r="G165" s="16"/>
      <c r="H165" s="16">
        <f t="shared" si="7"/>
        <v>0</v>
      </c>
    </row>
    <row r="166" spans="1:8" ht="28.5" customHeight="1" hidden="1">
      <c r="A166" s="7"/>
      <c r="B166" s="7"/>
      <c r="C166" s="11">
        <v>4740</v>
      </c>
      <c r="D166" s="45" t="s">
        <v>14</v>
      </c>
      <c r="E166" s="18"/>
      <c r="F166" s="16">
        <v>0</v>
      </c>
      <c r="G166" s="16"/>
      <c r="H166" s="16">
        <f t="shared" si="7"/>
        <v>0</v>
      </c>
    </row>
    <row r="167" spans="1:8" s="14" customFormat="1" ht="24" customHeight="1" hidden="1">
      <c r="A167" s="12"/>
      <c r="B167" s="12"/>
      <c r="C167" s="13">
        <v>4750</v>
      </c>
      <c r="D167" s="46" t="s">
        <v>12</v>
      </c>
      <c r="E167" s="18"/>
      <c r="F167" s="16">
        <v>0</v>
      </c>
      <c r="G167" s="16"/>
      <c r="H167" s="16">
        <f t="shared" si="7"/>
        <v>0</v>
      </c>
    </row>
    <row r="168" spans="1:8" ht="12.75" customHeight="1">
      <c r="A168" s="32"/>
      <c r="B168" s="32"/>
      <c r="C168" s="39">
        <v>4410</v>
      </c>
      <c r="D168" s="39" t="s">
        <v>10</v>
      </c>
      <c r="E168" s="18">
        <v>350</v>
      </c>
      <c r="F168" s="16"/>
      <c r="G168" s="16"/>
      <c r="H168" s="16">
        <f>E168+F168-G168</f>
        <v>350</v>
      </c>
    </row>
    <row r="169" spans="1:8" ht="15.75" customHeight="1">
      <c r="A169" s="32">
        <v>852</v>
      </c>
      <c r="B169" s="32"/>
      <c r="C169" s="33"/>
      <c r="D169" s="34" t="s">
        <v>32</v>
      </c>
      <c r="E169" s="21">
        <f>SUM(E170,E187,E192,E189)</f>
        <v>1842450</v>
      </c>
      <c r="F169" s="21" t="e">
        <f>SUM(F170,#REF!,#REF!)</f>
        <v>#REF!</v>
      </c>
      <c r="G169" s="21" t="e">
        <f>SUM(G170,#REF!,#REF!)</f>
        <v>#REF!</v>
      </c>
      <c r="H169" s="21" t="e">
        <f>SUM(H170,#REF!,#REF!)</f>
        <v>#REF!</v>
      </c>
    </row>
    <row r="170" spans="1:8" s="26" customFormat="1" ht="44.25" customHeight="1">
      <c r="A170" s="35"/>
      <c r="B170" s="35">
        <v>85212</v>
      </c>
      <c r="C170" s="36"/>
      <c r="D170" s="37" t="s">
        <v>43</v>
      </c>
      <c r="E170" s="24">
        <f>SUM(E171:E186)</f>
        <v>1835696</v>
      </c>
      <c r="F170" s="25">
        <f>SUM(F172,F174)</f>
        <v>0</v>
      </c>
      <c r="G170" s="25">
        <f>SUM(G172,G174)</f>
        <v>0</v>
      </c>
      <c r="H170" s="25">
        <f>SUM(H172,H174)</f>
        <v>64306</v>
      </c>
    </row>
    <row r="171" spans="1:8" s="43" customFormat="1" ht="18.75" customHeight="1">
      <c r="A171" s="33"/>
      <c r="B171" s="33"/>
      <c r="C171" s="33">
        <v>3110</v>
      </c>
      <c r="D171" s="48" t="s">
        <v>34</v>
      </c>
      <c r="E171" s="17">
        <v>1760094</v>
      </c>
      <c r="F171" s="49"/>
      <c r="G171" s="49"/>
      <c r="H171" s="49"/>
    </row>
    <row r="172" spans="1:8" ht="17.25" customHeight="1">
      <c r="A172" s="32"/>
      <c r="B172" s="32"/>
      <c r="C172" s="39">
        <v>4010</v>
      </c>
      <c r="D172" s="39" t="s">
        <v>48</v>
      </c>
      <c r="E172" s="18">
        <v>54198</v>
      </c>
      <c r="F172" s="16"/>
      <c r="G172" s="16"/>
      <c r="H172" s="16">
        <f>E172+F172-G172</f>
        <v>54198</v>
      </c>
    </row>
    <row r="173" spans="1:8" ht="17.25" customHeight="1">
      <c r="A173" s="32"/>
      <c r="B173" s="32"/>
      <c r="C173" s="39">
        <v>4040</v>
      </c>
      <c r="D173" s="39" t="s">
        <v>35</v>
      </c>
      <c r="E173" s="18">
        <v>4498</v>
      </c>
      <c r="F173" s="16"/>
      <c r="G173" s="16"/>
      <c r="H173" s="16"/>
    </row>
    <row r="174" spans="1:8" ht="18.75" customHeight="1">
      <c r="A174" s="32"/>
      <c r="B174" s="32"/>
      <c r="C174" s="39">
        <v>4110</v>
      </c>
      <c r="D174" s="39" t="s">
        <v>2</v>
      </c>
      <c r="E174" s="18">
        <v>10108</v>
      </c>
      <c r="F174" s="16"/>
      <c r="G174" s="16"/>
      <c r="H174" s="16">
        <f>E174+F174-G174</f>
        <v>10108</v>
      </c>
    </row>
    <row r="175" spans="1:8" ht="17.25" customHeight="1">
      <c r="A175" s="32"/>
      <c r="B175" s="32"/>
      <c r="C175" s="39">
        <v>4120</v>
      </c>
      <c r="D175" s="39" t="s">
        <v>3</v>
      </c>
      <c r="E175" s="18">
        <v>1440</v>
      </c>
      <c r="F175" s="16"/>
      <c r="G175" s="16"/>
      <c r="H175" s="16">
        <f>E175+F175-G175</f>
        <v>1440</v>
      </c>
    </row>
    <row r="176" spans="1:8" ht="17.25" customHeight="1">
      <c r="A176" s="32"/>
      <c r="B176" s="32"/>
      <c r="C176" s="39">
        <v>4170</v>
      </c>
      <c r="D176" s="50" t="s">
        <v>4</v>
      </c>
      <c r="E176" s="18">
        <v>1000</v>
      </c>
      <c r="F176" s="16"/>
      <c r="G176" s="16"/>
      <c r="H176" s="16"/>
    </row>
    <row r="177" spans="1:8" ht="18" customHeight="1" hidden="1">
      <c r="A177" s="32"/>
      <c r="B177" s="32"/>
      <c r="C177" s="39">
        <v>4210</v>
      </c>
      <c r="D177" s="39" t="s">
        <v>11</v>
      </c>
      <c r="E177" s="18">
        <v>0</v>
      </c>
      <c r="F177" s="16"/>
      <c r="G177" s="16"/>
      <c r="H177" s="16">
        <f aca="true" t="shared" si="8" ref="H177:H183">E177+F177-G177</f>
        <v>0</v>
      </c>
    </row>
    <row r="178" spans="1:8" ht="18" customHeight="1">
      <c r="A178" s="32"/>
      <c r="B178" s="32"/>
      <c r="C178" s="39">
        <v>4210</v>
      </c>
      <c r="D178" s="39" t="s">
        <v>11</v>
      </c>
      <c r="E178" s="18">
        <v>500</v>
      </c>
      <c r="F178" s="16"/>
      <c r="G178" s="16"/>
      <c r="H178" s="16"/>
    </row>
    <row r="179" spans="1:8" ht="17.25" customHeight="1" hidden="1">
      <c r="A179" s="32"/>
      <c r="B179" s="32"/>
      <c r="C179" s="39">
        <v>4280</v>
      </c>
      <c r="D179" s="39" t="s">
        <v>36</v>
      </c>
      <c r="E179" s="18">
        <v>0</v>
      </c>
      <c r="F179" s="16"/>
      <c r="G179" s="16"/>
      <c r="H179" s="16">
        <f t="shared" si="8"/>
        <v>0</v>
      </c>
    </row>
    <row r="180" spans="1:8" ht="17.25" customHeight="1">
      <c r="A180" s="32"/>
      <c r="B180" s="32"/>
      <c r="C180" s="39">
        <v>4300</v>
      </c>
      <c r="D180" s="39" t="s">
        <v>23</v>
      </c>
      <c r="E180" s="18">
        <v>500</v>
      </c>
      <c r="F180" s="16"/>
      <c r="G180" s="16"/>
      <c r="H180" s="16">
        <f t="shared" si="8"/>
        <v>500</v>
      </c>
    </row>
    <row r="181" spans="1:8" ht="18.75" customHeight="1" hidden="1">
      <c r="A181" s="7"/>
      <c r="B181" s="7"/>
      <c r="C181" s="11">
        <v>4350</v>
      </c>
      <c r="D181" s="45" t="s">
        <v>46</v>
      </c>
      <c r="E181" s="18">
        <v>0</v>
      </c>
      <c r="F181" s="16"/>
      <c r="G181" s="16"/>
      <c r="H181" s="16">
        <f t="shared" si="8"/>
        <v>0</v>
      </c>
    </row>
    <row r="182" spans="1:8" ht="29.25" customHeight="1" hidden="1">
      <c r="A182" s="7"/>
      <c r="B182" s="7"/>
      <c r="C182" s="11">
        <v>4370</v>
      </c>
      <c r="D182" s="44" t="s">
        <v>24</v>
      </c>
      <c r="E182" s="18">
        <v>0</v>
      </c>
      <c r="F182" s="16"/>
      <c r="G182" s="16"/>
      <c r="H182" s="16">
        <f t="shared" si="8"/>
        <v>0</v>
      </c>
    </row>
    <row r="183" spans="1:8" ht="21.75" customHeight="1" hidden="1">
      <c r="A183" s="7"/>
      <c r="B183" s="7"/>
      <c r="C183" s="11">
        <v>4410</v>
      </c>
      <c r="D183" s="45" t="s">
        <v>10</v>
      </c>
      <c r="E183" s="18">
        <v>0</v>
      </c>
      <c r="F183" s="16"/>
      <c r="G183" s="16"/>
      <c r="H183" s="16">
        <f t="shared" si="8"/>
        <v>0</v>
      </c>
    </row>
    <row r="184" spans="1:8" ht="17.25" customHeight="1">
      <c r="A184" s="32"/>
      <c r="B184" s="32"/>
      <c r="C184" s="39">
        <v>4440</v>
      </c>
      <c r="D184" s="39" t="s">
        <v>37</v>
      </c>
      <c r="E184" s="18">
        <v>3008</v>
      </c>
      <c r="F184" s="16"/>
      <c r="G184" s="16"/>
      <c r="H184" s="16"/>
    </row>
    <row r="185" spans="1:8" ht="33" customHeight="1" hidden="1">
      <c r="A185" s="32"/>
      <c r="B185" s="32"/>
      <c r="C185" s="39">
        <v>4700</v>
      </c>
      <c r="D185" s="39" t="s">
        <v>49</v>
      </c>
      <c r="E185" s="18">
        <v>0</v>
      </c>
      <c r="F185" s="16"/>
      <c r="G185" s="16"/>
      <c r="H185" s="16">
        <f>E185+F185-G185</f>
        <v>0</v>
      </c>
    </row>
    <row r="186" spans="1:8" ht="31.5" customHeight="1">
      <c r="A186" s="32"/>
      <c r="B186" s="32"/>
      <c r="C186" s="39">
        <v>4700</v>
      </c>
      <c r="D186" s="39" t="s">
        <v>49</v>
      </c>
      <c r="E186" s="18">
        <v>350</v>
      </c>
      <c r="F186" s="61"/>
      <c r="G186" s="61"/>
      <c r="H186" s="61">
        <f>E186+F186-G186</f>
        <v>350</v>
      </c>
    </row>
    <row r="187" spans="1:8" s="26" customFormat="1" ht="76.5" customHeight="1">
      <c r="A187" s="35"/>
      <c r="B187" s="35">
        <v>85213</v>
      </c>
      <c r="C187" s="36"/>
      <c r="D187" s="37" t="s">
        <v>33</v>
      </c>
      <c r="E187" s="24">
        <f>SUM(E188)</f>
        <v>5877</v>
      </c>
      <c r="F187" s="25">
        <f>SUM(F188,F195)</f>
        <v>0</v>
      </c>
      <c r="G187" s="25">
        <f>SUM(G188,G195)</f>
        <v>0</v>
      </c>
      <c r="H187" s="25">
        <f>SUM(H188,H195)</f>
        <v>5877</v>
      </c>
    </row>
    <row r="188" spans="1:8" ht="21" customHeight="1">
      <c r="A188" s="32"/>
      <c r="B188" s="32"/>
      <c r="C188" s="39">
        <v>4130</v>
      </c>
      <c r="D188" s="50" t="s">
        <v>50</v>
      </c>
      <c r="E188" s="18">
        <v>5877</v>
      </c>
      <c r="F188" s="16"/>
      <c r="G188" s="16"/>
      <c r="H188" s="16">
        <f>E188+F188-G188</f>
        <v>5877</v>
      </c>
    </row>
    <row r="189" spans="1:8" s="26" customFormat="1" ht="27" customHeight="1">
      <c r="A189" s="35"/>
      <c r="B189" s="35">
        <v>85219</v>
      </c>
      <c r="C189" s="36"/>
      <c r="D189" s="37" t="s">
        <v>52</v>
      </c>
      <c r="E189" s="24">
        <f>SUM(E190:E191)</f>
        <v>305</v>
      </c>
      <c r="F189" s="25" t="e">
        <f>SUM(#REF!)</f>
        <v>#REF!</v>
      </c>
      <c r="G189" s="25" t="e">
        <f>SUM(#REF!)</f>
        <v>#REF!</v>
      </c>
      <c r="H189" s="25" t="e">
        <f>SUM(#REF!)</f>
        <v>#REF!</v>
      </c>
    </row>
    <row r="190" spans="1:8" s="43" customFormat="1" ht="18.75" customHeight="1">
      <c r="A190" s="33"/>
      <c r="B190" s="33"/>
      <c r="C190" s="33">
        <v>3030</v>
      </c>
      <c r="D190" s="48" t="s">
        <v>18</v>
      </c>
      <c r="E190" s="17">
        <v>300</v>
      </c>
      <c r="F190" s="49"/>
      <c r="G190" s="49"/>
      <c r="H190" s="49"/>
    </row>
    <row r="191" spans="1:8" ht="17.25" customHeight="1">
      <c r="A191" s="32"/>
      <c r="B191" s="32"/>
      <c r="C191" s="39">
        <v>4300</v>
      </c>
      <c r="D191" s="39" t="s">
        <v>23</v>
      </c>
      <c r="E191" s="18">
        <v>5</v>
      </c>
      <c r="F191" s="16"/>
      <c r="G191" s="16"/>
      <c r="H191" s="16">
        <f>E191+F191-G191</f>
        <v>5</v>
      </c>
    </row>
    <row r="192" spans="1:8" s="26" customFormat="1" ht="15.75" customHeight="1">
      <c r="A192" s="35"/>
      <c r="B192" s="35">
        <v>85295</v>
      </c>
      <c r="C192" s="36"/>
      <c r="D192" s="37" t="s">
        <v>38</v>
      </c>
      <c r="E192" s="24">
        <f>SUM(E193:E193)</f>
        <v>572</v>
      </c>
      <c r="F192" s="25">
        <f>SUM(F193)</f>
        <v>0</v>
      </c>
      <c r="G192" s="25">
        <f>SUM(G193)</f>
        <v>0</v>
      </c>
      <c r="H192" s="25">
        <f>SUM(H193)</f>
        <v>572</v>
      </c>
    </row>
    <row r="193" spans="1:8" ht="19.5" customHeight="1">
      <c r="A193" s="32"/>
      <c r="B193" s="32"/>
      <c r="C193" s="33">
        <v>3110</v>
      </c>
      <c r="D193" s="48" t="s">
        <v>34</v>
      </c>
      <c r="E193" s="17">
        <v>572</v>
      </c>
      <c r="F193" s="16">
        <v>0</v>
      </c>
      <c r="G193" s="16">
        <v>0</v>
      </c>
      <c r="H193" s="16">
        <f>E193+F193-G193</f>
        <v>572</v>
      </c>
    </row>
    <row r="194" ht="27" customHeight="1"/>
  </sheetData>
  <sheetProtection/>
  <mergeCells count="10">
    <mergeCell ref="A16:E16"/>
    <mergeCell ref="A41:E41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2015-05-07T11:37:29Z</cp:lastPrinted>
  <dcterms:created xsi:type="dcterms:W3CDTF">2000-10-09T19:11:55Z</dcterms:created>
  <dcterms:modified xsi:type="dcterms:W3CDTF">2015-05-07T11:39:00Z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