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555" tabRatio="768" activeTab="0"/>
  </bookViews>
  <sheets>
    <sheet name="ZAŁ 6" sheetId="1" r:id="rId1"/>
    <sheet name="ZAŁ 3  " sheetId="2" r:id="rId2"/>
    <sheet name="ZAŁ 4" sheetId="3" r:id="rId3"/>
    <sheet name="ZAŁ 5" sheetId="4" r:id="rId4"/>
    <sheet name="Arkusz1" sheetId="5" state="hidden" r:id="rId5"/>
  </sheets>
  <definedNames>
    <definedName name="_xlnm.Print_Titles" localSheetId="1">'ZAŁ 3  '!$6:$12</definedName>
    <definedName name="_xlnm.Print_Titles" localSheetId="0">'ZAŁ 6'!$7:$11</definedName>
  </definedNames>
  <calcPr fullCalcOnLoad="1"/>
</workbook>
</file>

<file path=xl/sharedStrings.xml><?xml version="1.0" encoding="utf-8"?>
<sst xmlns="http://schemas.openxmlformats.org/spreadsheetml/2006/main" count="259" uniqueCount="155">
  <si>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</si>
  <si>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</si>
  <si>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</si>
  <si>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</si>
  <si>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</si>
  <si>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</si>
  <si>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</si>
  <si>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</si>
  <si>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</si>
  <si>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</si>
  <si>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</si>
  <si>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</si>
  <si>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</si>
  <si>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</si>
  <si>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</si>
  <si>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</si>
  <si>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</si>
  <si>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</si>
  <si>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</si>
  <si>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</si>
  <si>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</si>
  <si>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</si>
  <si>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</si>
  <si>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</si>
  <si>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</si>
  <si>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</si>
  <si>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</si>
  <si>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</si>
  <si>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</si>
  <si>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</si>
  <si>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</si>
  <si>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</si>
  <si>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</si>
  <si>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</si>
  <si>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</si>
  <si>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</si>
  <si>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</si>
  <si>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</si>
  <si>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</si>
  <si>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</si>
  <si>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</si>
  <si>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</si>
  <si>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</si>
  <si>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</si>
  <si>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</si>
  <si>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</si>
  <si>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</si>
  <si>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</si>
  <si>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</si>
  <si>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</si>
  <si>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</si>
  <si>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</si>
  <si>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</si>
  <si>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kredyty i pożyczki zaciągnięte na realizację zadania pod refundację wydatków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</si>
  <si>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</si>
  <si>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</si>
  <si>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</si>
  <si>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</si>
  <si>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</si>
  <si>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</si>
  <si>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</si>
  <si>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</si>
  <si>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</si>
  <si>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3.1</t>
  </si>
  <si>
    <t>Nadwyżka  z lat ubiegłych</t>
  </si>
  <si>
    <t>§ 950</t>
  </si>
  <si>
    <t>Spłata pożyczek udzielonych</t>
  </si>
  <si>
    <t>Przelewy na rachunki lokat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</si>
  <si>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</si>
  <si>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</si>
  <si>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</si>
  <si>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</si>
  <si>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</si>
  <si>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</si>
  <si>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</si>
  <si>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</si>
  <si>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</si>
  <si>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</si>
  <si>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 xml:space="preserve">Kwota </t>
  </si>
  <si>
    <t>§ 941-944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</si>
  <si>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</si>
  <si>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</si>
  <si>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</si>
  <si>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</si>
  <si>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</si>
  <si>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</si>
  <si>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</si>
  <si>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</si>
  <si>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</si>
  <si>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</si>
  <si>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</si>
  <si>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</si>
  <si>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</si>
  <si>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</si>
  <si>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</si>
  <si>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</si>
  <si>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</si>
  <si>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</si>
  <si>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 xml:space="preserve">Rozbudowa drogi gminnej w msc. Skarżysko Kościelne I, ul. Leśna (379004T) </t>
  </si>
  <si>
    <t>Rozbudowa drogi gminnej w msc. Skarżysko Kościelne I, ul. Spacerowa (379003T)</t>
  </si>
  <si>
    <t>dotacje i środki pochodzące z innych źr.*</t>
  </si>
  <si>
    <t>Papiery wartościowe (obligacje) których zbywalność jest ograniczona, emitowane w związku z umową zawartą z podmiotem dysponującym środkami pochodzącymi z budżetu UE</t>
  </si>
  <si>
    <t>Spłaty pożyczek na finansowanie zadań realizowanych z udziałem środków pochodzących z budżetu UE</t>
  </si>
  <si>
    <t>Budowa odwodnienia drogi gminnej ul. Olszynki w miejscowości Skarżysko Kościelne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</si>
  <si>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</si>
  <si>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</si>
  <si>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</si>
  <si>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</si>
  <si>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</si>
  <si>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Przychody i rozchody budżetu w 2018 r.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</si>
  <si>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 CE"/>
        <family val="0"/>
      </rPr>
      <t>, czyli takie, dla których istnieje płynny rynek wtórny</t>
    </r>
  </si>
  <si>
    <r>
      <t>Papiery wartościowe (obligacje)</t>
    </r>
    <r>
      <rPr>
        <u val="single"/>
        <sz val="8"/>
        <rFont val="Arial CE"/>
        <family val="0"/>
      </rPr>
      <t xml:space="preserve"> których zbywalność jest ograniczona</t>
    </r>
  </si>
  <si>
    <r>
      <t>Wykup obligacji komunalnych,</t>
    </r>
    <r>
      <rPr>
        <u val="single"/>
        <sz val="8"/>
        <rFont val="Arial CE"/>
        <family val="0"/>
      </rPr>
      <t xml:space="preserve"> których zbywalność jest ograniczona</t>
    </r>
  </si>
  <si>
    <r>
      <t xml:space="preserve">Wykup papierów wartosciowych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0"/>
      </rPr>
      <t>, czyli takie, dla których istnieje płynny rynek wtórny</t>
    </r>
  </si>
  <si>
    <t>Dochody i wydatki związane z realizacją zadań z zakresu administracji rządowej i innych zadań zleconych odrębnymi ustawami w 2018 r.</t>
  </si>
  <si>
    <t>Wydatki na 2018 r.</t>
  </si>
  <si>
    <t>A.</t>
  </si>
  <si>
    <t>B.</t>
  </si>
  <si>
    <t>C.</t>
  </si>
  <si>
    <t>D.</t>
  </si>
  <si>
    <t>Udzielenie pomocy finansowej w formie dotacji Powiatowi Skarżyskiemu na zadanie "Przebudowa drogi powiatowej Nr 0557T w zakresie przebudowy jezdni, budowy chodnika wraz z odwodnieniem w Skarżysku Kościelnym"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</si>
  <si>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</si>
  <si>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</si>
  <si>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</si>
  <si>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</si>
  <si>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</si>
  <si>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</si>
  <si>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</si>
  <si>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</si>
  <si>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</si>
  <si>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</si>
  <si>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</si>
  <si>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</si>
  <si>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</si>
  <si>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</si>
  <si>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</si>
  <si>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</si>
  <si>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</si>
  <si>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Profilowanie i udrożnienie rowów przy ul. Skarbowej- zadanie finansowane z Funduszu Sołeckiego sołectwa Lipowe Pole Skarbowe</t>
  </si>
  <si>
    <t>Wykonanie rowów odwadniających w miejscowości Majków</t>
  </si>
  <si>
    <t>Opracowanie dokumentacji projektowej na zadanie pn.: "Budowa sieci kanalizacji sanitarnej w miejscowości Kierz Niedźwiedzi"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</si>
  <si>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</si>
  <si>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</si>
  <si>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</si>
  <si>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</si>
  <si>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</si>
  <si>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Załącznik Nr 6</t>
  </si>
  <si>
    <t>Rady Gminy Skarżysko Kościelne</t>
  </si>
  <si>
    <t xml:space="preserve">z dnia 7 marca 2018r. </t>
  </si>
  <si>
    <t>Załącznik Nr 3                                                                       do Uchwały Nr XXXVI/......./2018                                           Rady Gminy Skarżysko Kościelne                                              z dnia  7 marca  2018  r.</t>
  </si>
  <si>
    <t>Załącznik Nr 5                                                                 do Uchwały Nr XXXVI/.../2018                       Rady Gminy Skarżysko Kościelne                         z dnia  7 marca 2018   r.</t>
  </si>
  <si>
    <t>Zakup zestawu komputerowego wraz z oprogramowaniem</t>
  </si>
  <si>
    <t>Przebudowa systemu nagłośnienia sali konferencyjnej  w Urzędzie Gminy</t>
  </si>
  <si>
    <t>Załącznik Nr 4                                           do Uchwały Nr XXXVI/227/2018                       Rady Gminy Skarżysko Kościelne              z dnia 7 marca  2018 r.</t>
  </si>
  <si>
    <t>do Uchwały Nr XXXVI/227/2018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</si>
</sst>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0"/>
    </font>
    <font>
      <u val="single"/>
      <sz val="8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1" fontId="26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" fontId="46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0" fontId="45" fillId="0" borderId="15" xfId="0" applyFont="1" applyBorder="1" applyAlignment="1">
      <alignment vertical="center"/>
    </xf>
    <xf numFmtId="169" fontId="45" fillId="0" borderId="10" xfId="0" applyNumberFormat="1" applyFont="1" applyBorder="1" applyAlignment="1">
      <alignment vertical="center"/>
    </xf>
    <xf numFmtId="168" fontId="45" fillId="0" borderId="10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9" fillId="0" borderId="16" xfId="0" applyFont="1" applyBorder="1" applyAlignment="1">
      <alignment vertical="top" wrapText="1"/>
    </xf>
    <xf numFmtId="4" fontId="49" fillId="0" borderId="16" xfId="0" applyNumberFormat="1" applyFont="1" applyBorder="1" applyAlignment="1">
      <alignment vertical="top" wrapText="1"/>
    </xf>
    <xf numFmtId="4" fontId="49" fillId="0" borderId="16" xfId="0" applyNumberFormat="1" applyFont="1" applyBorder="1" applyAlignment="1">
      <alignment/>
    </xf>
    <xf numFmtId="0" fontId="49" fillId="0" borderId="17" xfId="0" applyFont="1" applyBorder="1" applyAlignment="1">
      <alignment vertical="top" wrapText="1"/>
    </xf>
    <xf numFmtId="4" fontId="49" fillId="0" borderId="17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9" fontId="0" fillId="0" borderId="18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7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vertical="top" wrapText="1"/>
    </xf>
    <xf numFmtId="4" fontId="36" fillId="0" borderId="18" xfId="0" applyNumberFormat="1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4" fontId="29" fillId="0" borderId="19" xfId="0" applyNumberFormat="1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4" fontId="29" fillId="0" borderId="16" xfId="0" applyNumberFormat="1" applyFont="1" applyBorder="1" applyAlignment="1">
      <alignment vertical="top" wrapText="1"/>
    </xf>
    <xf numFmtId="4" fontId="36" fillId="0" borderId="10" xfId="0" applyNumberFormat="1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4" fontId="29" fillId="0" borderId="17" xfId="0" applyNumberFormat="1" applyFont="1" applyBorder="1" applyAlignment="1">
      <alignment vertical="top" wrapText="1"/>
    </xf>
    <xf numFmtId="4" fontId="29" fillId="0" borderId="17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0" fontId="38" fillId="0" borderId="15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5" xfId="0" applyNumberFormat="1" applyFont="1" applyBorder="1" applyAlignment="1">
      <alignment vertical="center" wrapText="1"/>
    </xf>
    <xf numFmtId="4" fontId="36" fillId="0" borderId="14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4" fontId="49" fillId="0" borderId="17" xfId="0" applyNumberFormat="1" applyFont="1" applyBorder="1" applyAlignment="1">
      <alignment/>
    </xf>
    <xf numFmtId="0" fontId="25" fillId="0" borderId="0" xfId="0" applyFont="1" applyAlignment="1">
      <alignment/>
    </xf>
    <xf numFmtId="4" fontId="29" fillId="0" borderId="19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36" fillId="0" borderId="15" xfId="0" applyNumberFormat="1" applyFont="1" applyFill="1" applyBorder="1" applyAlignment="1">
      <alignment horizontal="right" vertical="center"/>
    </xf>
    <xf numFmtId="4" fontId="36" fillId="0" borderId="20" xfId="0" applyNumberFormat="1" applyFont="1" applyFill="1" applyBorder="1" applyAlignment="1">
      <alignment horizontal="right" vertical="center"/>
    </xf>
    <xf numFmtId="4" fontId="36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" fontId="35" fillId="0" borderId="15" xfId="0" applyNumberFormat="1" applyFont="1" applyFill="1" applyBorder="1" applyAlignment="1">
      <alignment horizontal="left" vertical="center" wrapText="1"/>
    </xf>
    <xf numFmtId="3" fontId="35" fillId="0" borderId="20" xfId="0" applyNumberFormat="1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B1">
      <selection activeCell="M2" sqref="M2:P2"/>
    </sheetView>
  </sheetViews>
  <sheetFormatPr defaultColWidth="9.00390625" defaultRowHeight="12.75"/>
  <cols>
    <col min="1" max="1" width="3.375" style="15" customWidth="1"/>
    <col min="2" max="2" width="5.00390625" style="15" customWidth="1"/>
    <col min="3" max="3" width="4.375" style="15" customWidth="1"/>
    <col min="4" max="4" width="10.625" style="33" customWidth="1"/>
    <col min="5" max="5" width="10.25390625" style="33" customWidth="1"/>
    <col min="6" max="6" width="10.00390625" style="33" customWidth="1"/>
    <col min="7" max="7" width="9.75390625" style="33" customWidth="1"/>
    <col min="8" max="8" width="9.00390625" style="33" customWidth="1"/>
    <col min="9" max="9" width="6.875" style="33" customWidth="1"/>
    <col min="10" max="10" width="11.00390625" style="33" customWidth="1"/>
    <col min="11" max="11" width="10.375" style="34" customWidth="1"/>
    <col min="12" max="12" width="6.75390625" style="34" customWidth="1"/>
    <col min="13" max="13" width="7.875" style="34" customWidth="1"/>
    <col min="14" max="14" width="9.875" style="34" customWidth="1"/>
    <col min="15" max="15" width="7.875" style="34" customWidth="1"/>
    <col min="16" max="16" width="9.625" style="34" customWidth="1"/>
    <col min="17" max="16384" width="9.125" style="16" customWidth="1"/>
  </cols>
  <sheetData>
    <row r="1" spans="1:16" ht="12" customHeight="1">
      <c r="A1" s="31"/>
      <c r="B1" s="31"/>
      <c r="C1" s="31"/>
      <c r="D1" s="32"/>
      <c r="E1" s="32"/>
      <c r="F1" s="32"/>
      <c r="G1" s="32"/>
      <c r="M1" s="35"/>
      <c r="N1" s="130" t="s">
        <v>146</v>
      </c>
      <c r="O1" s="130"/>
      <c r="P1" s="130"/>
    </row>
    <row r="2" spans="1:16" ht="12" customHeight="1">
      <c r="A2" s="31"/>
      <c r="B2" s="31"/>
      <c r="C2" s="31"/>
      <c r="D2" s="32"/>
      <c r="E2" s="32"/>
      <c r="F2" s="32"/>
      <c r="G2" s="32"/>
      <c r="M2" s="130" t="s">
        <v>154</v>
      </c>
      <c r="N2" s="130"/>
      <c r="O2" s="130"/>
      <c r="P2" s="130"/>
    </row>
    <row r="3" spans="1:16" ht="11.25" customHeight="1">
      <c r="A3" s="31"/>
      <c r="B3" s="31"/>
      <c r="C3" s="31"/>
      <c r="D3" s="32"/>
      <c r="E3" s="32"/>
      <c r="F3" s="32"/>
      <c r="G3" s="32"/>
      <c r="M3" s="130" t="s">
        <v>147</v>
      </c>
      <c r="N3" s="130"/>
      <c r="O3" s="130"/>
      <c r="P3" s="130"/>
    </row>
    <row r="4" spans="1:16" ht="10.5" customHeight="1">
      <c r="A4" s="31"/>
      <c r="B4" s="31"/>
      <c r="C4" s="31"/>
      <c r="D4" s="32"/>
      <c r="E4" s="32"/>
      <c r="F4" s="32"/>
      <c r="G4" s="32"/>
      <c r="M4" s="130" t="s">
        <v>148</v>
      </c>
      <c r="N4" s="130"/>
      <c r="O4" s="130"/>
      <c r="P4" s="130"/>
    </row>
    <row r="5" spans="1:16" ht="17.25" customHeight="1">
      <c r="A5" s="131" t="s">
        <v>114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1.25" customHeight="1">
      <c r="A6" s="29"/>
      <c r="B6" s="29"/>
      <c r="C6" s="29"/>
      <c r="D6" s="36"/>
      <c r="E6" s="36"/>
      <c r="F6" s="36"/>
      <c r="K6" s="33"/>
      <c r="P6" s="37" t="s">
        <v>80</v>
      </c>
    </row>
    <row r="7" spans="1:16" s="30" customFormat="1" ht="9" customHeight="1">
      <c r="A7" s="132" t="s">
        <v>8</v>
      </c>
      <c r="B7" s="132" t="s">
        <v>9</v>
      </c>
      <c r="C7" s="132" t="s">
        <v>10</v>
      </c>
      <c r="D7" s="126" t="s">
        <v>94</v>
      </c>
      <c r="E7" s="126" t="s">
        <v>115</v>
      </c>
      <c r="F7" s="136" t="s">
        <v>81</v>
      </c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1:16" s="30" customFormat="1" ht="8.25" customHeight="1">
      <c r="A8" s="133"/>
      <c r="B8" s="133"/>
      <c r="C8" s="133"/>
      <c r="D8" s="128"/>
      <c r="E8" s="128"/>
      <c r="F8" s="126" t="s">
        <v>82</v>
      </c>
      <c r="G8" s="129" t="s">
        <v>81</v>
      </c>
      <c r="H8" s="129"/>
      <c r="I8" s="129"/>
      <c r="J8" s="129"/>
      <c r="K8" s="129"/>
      <c r="L8" s="126" t="s">
        <v>83</v>
      </c>
      <c r="M8" s="139" t="s">
        <v>81</v>
      </c>
      <c r="N8" s="140"/>
      <c r="O8" s="140"/>
      <c r="P8" s="141"/>
    </row>
    <row r="9" spans="1:16" s="30" customFormat="1" ht="11.25" customHeight="1">
      <c r="A9" s="133"/>
      <c r="B9" s="133"/>
      <c r="C9" s="133"/>
      <c r="D9" s="128"/>
      <c r="E9" s="128"/>
      <c r="F9" s="128"/>
      <c r="G9" s="136" t="s">
        <v>84</v>
      </c>
      <c r="H9" s="138"/>
      <c r="I9" s="126" t="s">
        <v>85</v>
      </c>
      <c r="J9" s="126" t="s">
        <v>86</v>
      </c>
      <c r="K9" s="126" t="s">
        <v>87</v>
      </c>
      <c r="L9" s="128"/>
      <c r="M9" s="129" t="s">
        <v>88</v>
      </c>
      <c r="N9" s="38" t="s">
        <v>12</v>
      </c>
      <c r="O9" s="129" t="s">
        <v>89</v>
      </c>
      <c r="P9" s="129" t="s">
        <v>95</v>
      </c>
    </row>
    <row r="10" spans="1:16" s="30" customFormat="1" ht="69" customHeight="1">
      <c r="A10" s="134"/>
      <c r="B10" s="134"/>
      <c r="C10" s="134"/>
      <c r="D10" s="127"/>
      <c r="E10" s="127"/>
      <c r="F10" s="127"/>
      <c r="G10" s="39" t="s">
        <v>90</v>
      </c>
      <c r="H10" s="39" t="s">
        <v>91</v>
      </c>
      <c r="I10" s="127"/>
      <c r="J10" s="127"/>
      <c r="K10" s="127"/>
      <c r="L10" s="127"/>
      <c r="M10" s="129"/>
      <c r="N10" s="38" t="s">
        <v>92</v>
      </c>
      <c r="O10" s="129"/>
      <c r="P10" s="129"/>
    </row>
    <row r="11" spans="1:16" s="41" customFormat="1" ht="6.7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</row>
    <row r="12" spans="1:16" s="121" customFormat="1" ht="12.75">
      <c r="A12" s="90">
        <v>750</v>
      </c>
      <c r="B12" s="90"/>
      <c r="C12" s="90"/>
      <c r="D12" s="91">
        <f aca="true" t="shared" si="0" ref="D12:P12">SUM(D13)</f>
        <v>58141</v>
      </c>
      <c r="E12" s="91">
        <f t="shared" si="0"/>
        <v>58141</v>
      </c>
      <c r="F12" s="91">
        <f t="shared" si="0"/>
        <v>58141</v>
      </c>
      <c r="G12" s="91">
        <f t="shared" si="0"/>
        <v>58141</v>
      </c>
      <c r="H12" s="91">
        <f t="shared" si="0"/>
        <v>0</v>
      </c>
      <c r="I12" s="91">
        <f t="shared" si="0"/>
        <v>0</v>
      </c>
      <c r="J12" s="91">
        <f t="shared" si="0"/>
        <v>0</v>
      </c>
      <c r="K12" s="91">
        <f t="shared" si="0"/>
        <v>0</v>
      </c>
      <c r="L12" s="91">
        <f t="shared" si="0"/>
        <v>0</v>
      </c>
      <c r="M12" s="91">
        <f t="shared" si="0"/>
        <v>0</v>
      </c>
      <c r="N12" s="91">
        <f t="shared" si="0"/>
        <v>0</v>
      </c>
      <c r="O12" s="91">
        <f t="shared" si="0"/>
        <v>0</v>
      </c>
      <c r="P12" s="91">
        <f t="shared" si="0"/>
        <v>0</v>
      </c>
    </row>
    <row r="13" spans="1:16" ht="12.75">
      <c r="A13" s="92"/>
      <c r="B13" s="92">
        <v>75011</v>
      </c>
      <c r="C13" s="92"/>
      <c r="D13" s="93">
        <f>SUM(D14)</f>
        <v>58141</v>
      </c>
      <c r="E13" s="93">
        <f>SUM(E15:E18)</f>
        <v>58141</v>
      </c>
      <c r="F13" s="93">
        <f>SUM(F15:F18)</f>
        <v>58141</v>
      </c>
      <c r="G13" s="93">
        <f>SUM(G15:G18)</f>
        <v>58141</v>
      </c>
      <c r="H13" s="93"/>
      <c r="I13" s="93"/>
      <c r="J13" s="93"/>
      <c r="K13" s="93"/>
      <c r="L13" s="122"/>
      <c r="M13" s="122"/>
      <c r="N13" s="122"/>
      <c r="O13" s="122"/>
      <c r="P13" s="122"/>
    </row>
    <row r="14" spans="1:16" ht="12.75">
      <c r="A14" s="92"/>
      <c r="B14" s="92"/>
      <c r="C14" s="92">
        <v>2010</v>
      </c>
      <c r="D14" s="93">
        <v>58141</v>
      </c>
      <c r="E14" s="93"/>
      <c r="F14" s="93"/>
      <c r="G14" s="93"/>
      <c r="H14" s="93"/>
      <c r="I14" s="93"/>
      <c r="J14" s="93"/>
      <c r="K14" s="93"/>
      <c r="L14" s="122"/>
      <c r="M14" s="122"/>
      <c r="N14" s="122"/>
      <c r="O14" s="122"/>
      <c r="P14" s="122"/>
    </row>
    <row r="15" spans="1:16" ht="12.75">
      <c r="A15" s="94"/>
      <c r="B15" s="94"/>
      <c r="C15" s="94">
        <v>4010</v>
      </c>
      <c r="D15" s="95"/>
      <c r="E15" s="95">
        <v>49100</v>
      </c>
      <c r="F15" s="95">
        <v>49100</v>
      </c>
      <c r="G15" s="95">
        <v>49100</v>
      </c>
      <c r="H15" s="95"/>
      <c r="I15" s="95"/>
      <c r="J15" s="95"/>
      <c r="K15" s="95"/>
      <c r="L15" s="100"/>
      <c r="M15" s="100"/>
      <c r="N15" s="100"/>
      <c r="O15" s="100"/>
      <c r="P15" s="100"/>
    </row>
    <row r="16" spans="1:16" ht="12.75" hidden="1">
      <c r="A16" s="94"/>
      <c r="B16" s="94"/>
      <c r="C16" s="94">
        <v>4040</v>
      </c>
      <c r="D16" s="95"/>
      <c r="E16" s="95">
        <v>0</v>
      </c>
      <c r="F16" s="95">
        <v>0</v>
      </c>
      <c r="G16" s="95">
        <v>0</v>
      </c>
      <c r="H16" s="95"/>
      <c r="I16" s="95"/>
      <c r="J16" s="95"/>
      <c r="K16" s="95"/>
      <c r="L16" s="100"/>
      <c r="M16" s="100"/>
      <c r="N16" s="100"/>
      <c r="O16" s="100"/>
      <c r="P16" s="100"/>
    </row>
    <row r="17" spans="1:16" ht="12.75">
      <c r="A17" s="94"/>
      <c r="B17" s="94"/>
      <c r="C17" s="94">
        <v>4110</v>
      </c>
      <c r="D17" s="95"/>
      <c r="E17" s="95">
        <v>8450</v>
      </c>
      <c r="F17" s="95">
        <v>8450</v>
      </c>
      <c r="G17" s="95">
        <v>8450</v>
      </c>
      <c r="H17" s="95"/>
      <c r="I17" s="95"/>
      <c r="J17" s="95"/>
      <c r="K17" s="95"/>
      <c r="L17" s="100"/>
      <c r="M17" s="100"/>
      <c r="N17" s="100"/>
      <c r="O17" s="100"/>
      <c r="P17" s="100"/>
    </row>
    <row r="18" spans="1:16" ht="12.75">
      <c r="A18" s="94"/>
      <c r="B18" s="94"/>
      <c r="C18" s="94">
        <v>4120</v>
      </c>
      <c r="D18" s="95"/>
      <c r="E18" s="95">
        <v>591</v>
      </c>
      <c r="F18" s="95">
        <v>591</v>
      </c>
      <c r="G18" s="95">
        <v>591</v>
      </c>
      <c r="H18" s="95"/>
      <c r="I18" s="95"/>
      <c r="J18" s="95"/>
      <c r="K18" s="95"/>
      <c r="L18" s="100"/>
      <c r="M18" s="100"/>
      <c r="N18" s="100"/>
      <c r="O18" s="100"/>
      <c r="P18" s="100"/>
    </row>
    <row r="19" spans="1:16" s="121" customFormat="1" ht="12.75">
      <c r="A19" s="90">
        <v>751</v>
      </c>
      <c r="B19" s="90"/>
      <c r="C19" s="90"/>
      <c r="D19" s="91">
        <f aca="true" t="shared" si="1" ref="D19:P19">SUM(D20)</f>
        <v>1307</v>
      </c>
      <c r="E19" s="91">
        <f t="shared" si="1"/>
        <v>37234</v>
      </c>
      <c r="F19" s="91">
        <f t="shared" si="1"/>
        <v>37234</v>
      </c>
      <c r="G19" s="91">
        <f t="shared" si="1"/>
        <v>0</v>
      </c>
      <c r="H19" s="91">
        <f t="shared" si="1"/>
        <v>32094</v>
      </c>
      <c r="I19" s="91">
        <f t="shared" si="1"/>
        <v>0</v>
      </c>
      <c r="J19" s="91">
        <f t="shared" si="1"/>
        <v>0</v>
      </c>
      <c r="K19" s="91">
        <f t="shared" si="1"/>
        <v>0</v>
      </c>
      <c r="L19" s="91">
        <f t="shared" si="1"/>
        <v>0</v>
      </c>
      <c r="M19" s="91">
        <f t="shared" si="1"/>
        <v>0</v>
      </c>
      <c r="N19" s="91">
        <f t="shared" si="1"/>
        <v>0</v>
      </c>
      <c r="O19" s="91">
        <f t="shared" si="1"/>
        <v>0</v>
      </c>
      <c r="P19" s="91">
        <f t="shared" si="1"/>
        <v>0</v>
      </c>
    </row>
    <row r="20" spans="1:16" ht="12.75">
      <c r="A20" s="92"/>
      <c r="B20" s="92">
        <v>75101</v>
      </c>
      <c r="C20" s="92"/>
      <c r="D20" s="93">
        <f>SUM(D21)</f>
        <v>1307</v>
      </c>
      <c r="E20" s="93">
        <f>SUM(E28:E30)</f>
        <v>37234</v>
      </c>
      <c r="F20" s="93">
        <f>SUM(F28:F30)</f>
        <v>37234</v>
      </c>
      <c r="G20" s="93">
        <f>SUM(G28:G30)</f>
        <v>0</v>
      </c>
      <c r="H20" s="93">
        <f>SUM(H28:H30)</f>
        <v>32094</v>
      </c>
      <c r="I20" s="93"/>
      <c r="J20" s="93"/>
      <c r="K20" s="93"/>
      <c r="L20" s="122"/>
      <c r="M20" s="122"/>
      <c r="N20" s="122"/>
      <c r="O20" s="122"/>
      <c r="P20" s="122"/>
    </row>
    <row r="21" spans="1:16" ht="12.75">
      <c r="A21" s="92"/>
      <c r="B21" s="92"/>
      <c r="C21" s="92">
        <v>2010</v>
      </c>
      <c r="D21" s="93">
        <v>1307</v>
      </c>
      <c r="E21" s="93"/>
      <c r="F21" s="93"/>
      <c r="G21" s="93"/>
      <c r="H21" s="93"/>
      <c r="I21" s="93"/>
      <c r="J21" s="93"/>
      <c r="K21" s="93"/>
      <c r="L21" s="122"/>
      <c r="M21" s="122"/>
      <c r="N21" s="122"/>
      <c r="O21" s="122"/>
      <c r="P21" s="122"/>
    </row>
    <row r="22" spans="1:16" ht="12.75">
      <c r="A22" s="94"/>
      <c r="B22" s="94"/>
      <c r="C22" s="94">
        <v>4210</v>
      </c>
      <c r="D22" s="95"/>
      <c r="E22" s="95">
        <v>200</v>
      </c>
      <c r="F22" s="95">
        <v>200</v>
      </c>
      <c r="G22" s="95"/>
      <c r="H22" s="95">
        <v>200</v>
      </c>
      <c r="I22" s="95"/>
      <c r="J22" s="95"/>
      <c r="K22" s="95"/>
      <c r="L22" s="100"/>
      <c r="M22" s="100"/>
      <c r="N22" s="100"/>
      <c r="O22" s="100"/>
      <c r="P22" s="100"/>
    </row>
    <row r="23" spans="1:16" ht="12.75">
      <c r="A23" s="94"/>
      <c r="B23" s="94"/>
      <c r="C23" s="94">
        <v>4300</v>
      </c>
      <c r="D23" s="95"/>
      <c r="E23" s="95">
        <v>1000</v>
      </c>
      <c r="F23" s="95">
        <v>1000</v>
      </c>
      <c r="G23" s="95"/>
      <c r="H23" s="95">
        <v>1000</v>
      </c>
      <c r="I23" s="95"/>
      <c r="J23" s="95"/>
      <c r="K23" s="95"/>
      <c r="L23" s="100"/>
      <c r="M23" s="100"/>
      <c r="N23" s="100"/>
      <c r="O23" s="100"/>
      <c r="P23" s="100"/>
    </row>
    <row r="24" spans="1:16" ht="12.75">
      <c r="A24" s="94"/>
      <c r="B24" s="94"/>
      <c r="C24" s="94">
        <v>4360</v>
      </c>
      <c r="D24" s="95"/>
      <c r="E24" s="95">
        <v>107</v>
      </c>
      <c r="F24" s="95">
        <v>107</v>
      </c>
      <c r="G24" s="95"/>
      <c r="H24" s="95">
        <v>107</v>
      </c>
      <c r="I24" s="95"/>
      <c r="J24" s="95"/>
      <c r="K24" s="95"/>
      <c r="L24" s="100"/>
      <c r="M24" s="100"/>
      <c r="N24" s="100"/>
      <c r="O24" s="100"/>
      <c r="P24" s="100"/>
    </row>
    <row r="25" spans="1:16" s="121" customFormat="1" ht="12.75">
      <c r="A25" s="90">
        <v>758</v>
      </c>
      <c r="B25" s="90"/>
      <c r="C25" s="90"/>
      <c r="D25" s="91">
        <f aca="true" t="shared" si="2" ref="D25:P26">SUM(D26)</f>
        <v>1253.48</v>
      </c>
      <c r="E25" s="91">
        <f t="shared" si="2"/>
        <v>0</v>
      </c>
      <c r="F25" s="91">
        <f t="shared" si="2"/>
        <v>0</v>
      </c>
      <c r="G25" s="91">
        <f t="shared" si="2"/>
        <v>0</v>
      </c>
      <c r="H25" s="91">
        <f t="shared" si="2"/>
        <v>0</v>
      </c>
      <c r="I25" s="91">
        <f t="shared" si="2"/>
        <v>0</v>
      </c>
      <c r="J25" s="91">
        <f t="shared" si="2"/>
        <v>0</v>
      </c>
      <c r="K25" s="91">
        <f t="shared" si="2"/>
        <v>0</v>
      </c>
      <c r="L25" s="91">
        <f t="shared" si="2"/>
        <v>0</v>
      </c>
      <c r="M25" s="91">
        <f t="shared" si="2"/>
        <v>0</v>
      </c>
      <c r="N25" s="91">
        <f t="shared" si="2"/>
        <v>0</v>
      </c>
      <c r="O25" s="91">
        <f t="shared" si="2"/>
        <v>0</v>
      </c>
      <c r="P25" s="91">
        <f t="shared" si="2"/>
        <v>0</v>
      </c>
    </row>
    <row r="26" spans="1:16" ht="12.75">
      <c r="A26" s="92"/>
      <c r="B26" s="92">
        <v>75814</v>
      </c>
      <c r="C26" s="92"/>
      <c r="D26" s="93">
        <f>SUM(D27)</f>
        <v>1253.48</v>
      </c>
      <c r="E26" s="93">
        <f t="shared" si="2"/>
        <v>0</v>
      </c>
      <c r="F26" s="93">
        <f t="shared" si="2"/>
        <v>0</v>
      </c>
      <c r="G26" s="93">
        <f t="shared" si="2"/>
        <v>0</v>
      </c>
      <c r="H26" s="93">
        <f t="shared" si="2"/>
        <v>0</v>
      </c>
      <c r="I26" s="93">
        <f t="shared" si="2"/>
        <v>0</v>
      </c>
      <c r="J26" s="93">
        <f t="shared" si="2"/>
        <v>0</v>
      </c>
      <c r="K26" s="93">
        <f t="shared" si="2"/>
        <v>0</v>
      </c>
      <c r="L26" s="93">
        <f t="shared" si="2"/>
        <v>0</v>
      </c>
      <c r="M26" s="93">
        <f t="shared" si="2"/>
        <v>0</v>
      </c>
      <c r="N26" s="93">
        <f t="shared" si="2"/>
        <v>0</v>
      </c>
      <c r="O26" s="93">
        <f t="shared" si="2"/>
        <v>0</v>
      </c>
      <c r="P26" s="93">
        <f t="shared" si="2"/>
        <v>0</v>
      </c>
    </row>
    <row r="27" spans="1:16" ht="12.75">
      <c r="A27" s="92"/>
      <c r="B27" s="92"/>
      <c r="C27" s="92">
        <v>2010</v>
      </c>
      <c r="D27" s="93">
        <v>1253.48</v>
      </c>
      <c r="E27" s="93"/>
      <c r="F27" s="93"/>
      <c r="G27" s="93"/>
      <c r="H27" s="93"/>
      <c r="I27" s="93"/>
      <c r="J27" s="93"/>
      <c r="K27" s="93"/>
      <c r="L27" s="122"/>
      <c r="M27" s="122"/>
      <c r="N27" s="122"/>
      <c r="O27" s="122"/>
      <c r="P27" s="122"/>
    </row>
    <row r="28" spans="1:16" s="121" customFormat="1" ht="12.75">
      <c r="A28" s="90">
        <v>852</v>
      </c>
      <c r="B28" s="90"/>
      <c r="C28" s="90"/>
      <c r="D28" s="91">
        <f>SUM(D29,D35,D39,)</f>
        <v>21191</v>
      </c>
      <c r="E28" s="91">
        <f aca="true" t="shared" si="3" ref="E28:P28">SUM(E29,E35,E39,)</f>
        <v>21191</v>
      </c>
      <c r="F28" s="91">
        <f t="shared" si="3"/>
        <v>21191</v>
      </c>
      <c r="G28" s="91">
        <f t="shared" si="3"/>
        <v>0</v>
      </c>
      <c r="H28" s="91">
        <f t="shared" si="3"/>
        <v>16051</v>
      </c>
      <c r="I28" s="91">
        <f t="shared" si="3"/>
        <v>0</v>
      </c>
      <c r="J28" s="91">
        <f t="shared" si="3"/>
        <v>5140</v>
      </c>
      <c r="K28" s="91">
        <f t="shared" si="3"/>
        <v>0</v>
      </c>
      <c r="L28" s="91">
        <f t="shared" si="3"/>
        <v>0</v>
      </c>
      <c r="M28" s="91">
        <f t="shared" si="3"/>
        <v>0</v>
      </c>
      <c r="N28" s="91">
        <f t="shared" si="3"/>
        <v>0</v>
      </c>
      <c r="O28" s="91">
        <f t="shared" si="3"/>
        <v>0</v>
      </c>
      <c r="P28" s="91">
        <f t="shared" si="3"/>
        <v>0</v>
      </c>
    </row>
    <row r="29" spans="1:16" ht="12.75">
      <c r="A29" s="94"/>
      <c r="B29" s="94">
        <v>85213</v>
      </c>
      <c r="C29" s="94"/>
      <c r="D29" s="95">
        <f>SUM(D30)</f>
        <v>16043</v>
      </c>
      <c r="E29" s="95">
        <f>SUM(E31)</f>
        <v>16043</v>
      </c>
      <c r="F29" s="95">
        <f>SUM(F31)</f>
        <v>16043</v>
      </c>
      <c r="G29" s="95">
        <f>SUM(G31)</f>
        <v>0</v>
      </c>
      <c r="H29" s="95">
        <f>SUM(H31)</f>
        <v>16043</v>
      </c>
      <c r="I29" s="95"/>
      <c r="J29" s="95"/>
      <c r="K29" s="95"/>
      <c r="L29" s="100"/>
      <c r="M29" s="100"/>
      <c r="N29" s="100"/>
      <c r="O29" s="100"/>
      <c r="P29" s="100"/>
    </row>
    <row r="30" spans="1:16" ht="12.75">
      <c r="A30" s="94"/>
      <c r="B30" s="94"/>
      <c r="C30" s="94">
        <v>2010</v>
      </c>
      <c r="D30" s="95">
        <v>16043</v>
      </c>
      <c r="E30" s="95"/>
      <c r="F30" s="95"/>
      <c r="G30" s="95"/>
      <c r="H30" s="95"/>
      <c r="I30" s="95"/>
      <c r="J30" s="95"/>
      <c r="K30" s="95"/>
      <c r="L30" s="100"/>
      <c r="M30" s="100"/>
      <c r="N30" s="100"/>
      <c r="O30" s="100"/>
      <c r="P30" s="100"/>
    </row>
    <row r="31" spans="1:16" ht="12.75">
      <c r="A31" s="97"/>
      <c r="B31" s="97"/>
      <c r="C31" s="97">
        <v>4130</v>
      </c>
      <c r="D31" s="98"/>
      <c r="E31" s="98">
        <v>16043</v>
      </c>
      <c r="F31" s="98">
        <v>16043</v>
      </c>
      <c r="G31" s="98">
        <v>0</v>
      </c>
      <c r="H31" s="98">
        <v>16043</v>
      </c>
      <c r="I31" s="98"/>
      <c r="J31" s="95"/>
      <c r="K31" s="98"/>
      <c r="L31" s="99"/>
      <c r="M31" s="99"/>
      <c r="N31" s="99"/>
      <c r="O31" s="99"/>
      <c r="P31" s="99"/>
    </row>
    <row r="32" spans="1:16" s="59" customFormat="1" ht="12.75" hidden="1">
      <c r="A32" s="60"/>
      <c r="B32" s="60">
        <v>85219</v>
      </c>
      <c r="C32" s="60"/>
      <c r="D32" s="61">
        <f>SUM(D33)</f>
        <v>0</v>
      </c>
      <c r="E32" s="61">
        <f>SUM(E34)</f>
        <v>0</v>
      </c>
      <c r="F32" s="61">
        <f>SUM(F34)</f>
        <v>0</v>
      </c>
      <c r="G32" s="61"/>
      <c r="H32" s="61"/>
      <c r="I32" s="61"/>
      <c r="J32" s="61">
        <f>SUM(J34)</f>
        <v>0</v>
      </c>
      <c r="K32" s="61"/>
      <c r="L32" s="62"/>
      <c r="M32" s="62"/>
      <c r="N32" s="62"/>
      <c r="O32" s="62"/>
      <c r="P32" s="62"/>
    </row>
    <row r="33" spans="1:16" s="59" customFormat="1" ht="12.75" hidden="1">
      <c r="A33" s="60"/>
      <c r="B33" s="60"/>
      <c r="C33" s="60">
        <v>2010</v>
      </c>
      <c r="D33" s="61">
        <v>0</v>
      </c>
      <c r="E33" s="61"/>
      <c r="F33" s="61"/>
      <c r="G33" s="61"/>
      <c r="H33" s="61"/>
      <c r="I33" s="61"/>
      <c r="J33" s="61"/>
      <c r="K33" s="61"/>
      <c r="L33" s="62"/>
      <c r="M33" s="62"/>
      <c r="N33" s="62"/>
      <c r="O33" s="62"/>
      <c r="P33" s="62"/>
    </row>
    <row r="34" spans="1:16" s="59" customFormat="1" ht="12" customHeight="1" hidden="1">
      <c r="A34" s="63"/>
      <c r="B34" s="63"/>
      <c r="C34" s="63">
        <v>3030</v>
      </c>
      <c r="D34" s="64"/>
      <c r="E34" s="64">
        <v>0</v>
      </c>
      <c r="F34" s="64">
        <v>0</v>
      </c>
      <c r="G34" s="64"/>
      <c r="H34" s="64"/>
      <c r="I34" s="64"/>
      <c r="J34" s="64">
        <v>0</v>
      </c>
      <c r="K34" s="64"/>
      <c r="L34" s="120"/>
      <c r="M34" s="120"/>
      <c r="N34" s="120"/>
      <c r="O34" s="120"/>
      <c r="P34" s="120"/>
    </row>
    <row r="35" spans="1:16" ht="12.75">
      <c r="A35" s="94"/>
      <c r="B35" s="94">
        <v>85219</v>
      </c>
      <c r="C35" s="94"/>
      <c r="D35" s="95">
        <f>SUM(D36)</f>
        <v>488</v>
      </c>
      <c r="E35" s="95">
        <f>SUM(E37:E38)</f>
        <v>488</v>
      </c>
      <c r="F35" s="95">
        <f>SUM(F37:F38)</f>
        <v>488</v>
      </c>
      <c r="G35" s="95"/>
      <c r="H35" s="95">
        <f>SUM(H37:H38)</f>
        <v>8</v>
      </c>
      <c r="I35" s="95"/>
      <c r="J35" s="95">
        <f>SUM(J37:J38)</f>
        <v>480</v>
      </c>
      <c r="K35" s="95"/>
      <c r="L35" s="100"/>
      <c r="M35" s="100"/>
      <c r="N35" s="100"/>
      <c r="O35" s="100"/>
      <c r="P35" s="100"/>
    </row>
    <row r="36" spans="1:16" ht="12.75">
      <c r="A36" s="94"/>
      <c r="B36" s="94"/>
      <c r="C36" s="94">
        <v>2010</v>
      </c>
      <c r="D36" s="95">
        <v>488</v>
      </c>
      <c r="E36" s="95"/>
      <c r="F36" s="95"/>
      <c r="G36" s="95"/>
      <c r="H36" s="95"/>
      <c r="I36" s="95"/>
      <c r="J36" s="95"/>
      <c r="K36" s="95"/>
      <c r="L36" s="100"/>
      <c r="M36" s="100"/>
      <c r="N36" s="100"/>
      <c r="O36" s="100"/>
      <c r="P36" s="100"/>
    </row>
    <row r="37" spans="1:16" ht="12.75">
      <c r="A37" s="97"/>
      <c r="B37" s="97"/>
      <c r="C37" s="97">
        <v>3030</v>
      </c>
      <c r="D37" s="98"/>
      <c r="E37" s="98">
        <v>480</v>
      </c>
      <c r="F37" s="98">
        <v>480</v>
      </c>
      <c r="G37" s="98"/>
      <c r="H37" s="98"/>
      <c r="I37" s="98"/>
      <c r="J37" s="95">
        <v>480</v>
      </c>
      <c r="K37" s="98"/>
      <c r="L37" s="99"/>
      <c r="M37" s="99"/>
      <c r="N37" s="99"/>
      <c r="O37" s="99"/>
      <c r="P37" s="99"/>
    </row>
    <row r="38" spans="1:16" ht="12.75">
      <c r="A38" s="94"/>
      <c r="B38" s="94"/>
      <c r="C38" s="94">
        <v>4300</v>
      </c>
      <c r="D38" s="95"/>
      <c r="E38" s="95">
        <v>8</v>
      </c>
      <c r="F38" s="95">
        <v>8</v>
      </c>
      <c r="G38" s="95"/>
      <c r="H38" s="95">
        <v>8</v>
      </c>
      <c r="I38" s="95"/>
      <c r="J38" s="95"/>
      <c r="K38" s="95"/>
      <c r="L38" s="100"/>
      <c r="M38" s="100"/>
      <c r="N38" s="100"/>
      <c r="O38" s="100"/>
      <c r="P38" s="100"/>
    </row>
    <row r="39" spans="1:16" ht="12.75">
      <c r="A39" s="94"/>
      <c r="B39" s="94">
        <v>85278</v>
      </c>
      <c r="C39" s="94"/>
      <c r="D39" s="95">
        <f>SUM(D40)</f>
        <v>4660</v>
      </c>
      <c r="E39" s="95">
        <f>SUM(E41)</f>
        <v>4660</v>
      </c>
      <c r="F39" s="95">
        <f>SUM(F41)</f>
        <v>4660</v>
      </c>
      <c r="G39" s="95"/>
      <c r="H39" s="95"/>
      <c r="I39" s="95"/>
      <c r="J39" s="95">
        <f>SUM(J41)</f>
        <v>4660</v>
      </c>
      <c r="K39" s="95"/>
      <c r="L39" s="100"/>
      <c r="M39" s="100"/>
      <c r="N39" s="100"/>
      <c r="O39" s="100"/>
      <c r="P39" s="100"/>
    </row>
    <row r="40" spans="1:16" ht="12.75">
      <c r="A40" s="94"/>
      <c r="B40" s="94"/>
      <c r="C40" s="94">
        <v>2010</v>
      </c>
      <c r="D40" s="95">
        <v>4660</v>
      </c>
      <c r="E40" s="95"/>
      <c r="F40" s="95"/>
      <c r="G40" s="95"/>
      <c r="H40" s="95"/>
      <c r="I40" s="95"/>
      <c r="J40" s="95"/>
      <c r="K40" s="95"/>
      <c r="L40" s="100"/>
      <c r="M40" s="100"/>
      <c r="N40" s="100"/>
      <c r="O40" s="100"/>
      <c r="P40" s="100"/>
    </row>
    <row r="41" spans="1:16" ht="12.75">
      <c r="A41" s="94"/>
      <c r="B41" s="94"/>
      <c r="C41" s="94">
        <v>3110</v>
      </c>
      <c r="D41" s="95"/>
      <c r="E41" s="95">
        <v>4660</v>
      </c>
      <c r="F41" s="95">
        <v>4660</v>
      </c>
      <c r="G41" s="95"/>
      <c r="H41" s="95"/>
      <c r="I41" s="95"/>
      <c r="J41" s="95">
        <v>4660</v>
      </c>
      <c r="K41" s="95"/>
      <c r="L41" s="100"/>
      <c r="M41" s="100"/>
      <c r="N41" s="100"/>
      <c r="O41" s="100"/>
      <c r="P41" s="100"/>
    </row>
    <row r="42" spans="1:16" s="121" customFormat="1" ht="12.75">
      <c r="A42" s="90">
        <v>855</v>
      </c>
      <c r="B42" s="90"/>
      <c r="C42" s="90"/>
      <c r="D42" s="91">
        <f aca="true" t="shared" si="4" ref="D42:J42">SUM(D43,D63)</f>
        <v>5547485</v>
      </c>
      <c r="E42" s="91">
        <f t="shared" si="4"/>
        <v>5547485</v>
      </c>
      <c r="F42" s="91">
        <f t="shared" si="4"/>
        <v>5547485</v>
      </c>
      <c r="G42" s="91">
        <f t="shared" si="4"/>
        <v>99343.02</v>
      </c>
      <c r="H42" s="91">
        <f t="shared" si="4"/>
        <v>11937.98</v>
      </c>
      <c r="I42" s="91">
        <f t="shared" si="4"/>
        <v>0</v>
      </c>
      <c r="J42" s="91">
        <f t="shared" si="4"/>
        <v>5436204</v>
      </c>
      <c r="K42" s="91">
        <f aca="true" t="shared" si="5" ref="K42:P42">SUM(K43,K63)</f>
        <v>0</v>
      </c>
      <c r="L42" s="91">
        <f t="shared" si="5"/>
        <v>0</v>
      </c>
      <c r="M42" s="91">
        <f t="shared" si="5"/>
        <v>0</v>
      </c>
      <c r="N42" s="91">
        <f t="shared" si="5"/>
        <v>0</v>
      </c>
      <c r="O42" s="91">
        <f t="shared" si="5"/>
        <v>0</v>
      </c>
      <c r="P42" s="91">
        <f t="shared" si="5"/>
        <v>0</v>
      </c>
    </row>
    <row r="43" spans="1:16" ht="12.75">
      <c r="A43" s="94"/>
      <c r="B43" s="94">
        <v>85501</v>
      </c>
      <c r="C43" s="94"/>
      <c r="D43" s="95">
        <f>SUM(D44)</f>
        <v>3656200</v>
      </c>
      <c r="E43" s="95">
        <f aca="true" t="shared" si="6" ref="E43:J43">SUM(E45:E62)</f>
        <v>3656200</v>
      </c>
      <c r="F43" s="95">
        <f t="shared" si="6"/>
        <v>3656200</v>
      </c>
      <c r="G43" s="95">
        <f t="shared" si="6"/>
        <v>49249.51</v>
      </c>
      <c r="H43" s="95">
        <f t="shared" si="6"/>
        <v>5443.49</v>
      </c>
      <c r="I43" s="95">
        <f t="shared" si="6"/>
        <v>0</v>
      </c>
      <c r="J43" s="95">
        <f t="shared" si="6"/>
        <v>3601507</v>
      </c>
      <c r="K43" s="95"/>
      <c r="L43" s="100"/>
      <c r="M43" s="100"/>
      <c r="N43" s="100"/>
      <c r="O43" s="100"/>
      <c r="P43" s="100"/>
    </row>
    <row r="44" spans="1:16" ht="12.75">
      <c r="A44" s="94"/>
      <c r="B44" s="94"/>
      <c r="C44" s="94">
        <v>2060</v>
      </c>
      <c r="D44" s="95">
        <v>3656200</v>
      </c>
      <c r="E44" s="95"/>
      <c r="F44" s="95"/>
      <c r="G44" s="95"/>
      <c r="H44" s="95"/>
      <c r="I44" s="95"/>
      <c r="J44" s="95"/>
      <c r="K44" s="95"/>
      <c r="L44" s="100"/>
      <c r="M44" s="100"/>
      <c r="N44" s="100"/>
      <c r="O44" s="100"/>
      <c r="P44" s="100"/>
    </row>
    <row r="45" spans="1:16" ht="12.75">
      <c r="A45" s="94"/>
      <c r="B45" s="94"/>
      <c r="C45" s="94">
        <v>3020</v>
      </c>
      <c r="D45" s="95"/>
      <c r="E45" s="95">
        <v>150</v>
      </c>
      <c r="F45" s="95">
        <v>150</v>
      </c>
      <c r="G45" s="95"/>
      <c r="H45" s="95"/>
      <c r="I45" s="95"/>
      <c r="J45" s="95">
        <v>150</v>
      </c>
      <c r="K45" s="95"/>
      <c r="L45" s="100"/>
      <c r="M45" s="100"/>
      <c r="N45" s="100"/>
      <c r="O45" s="100"/>
      <c r="P45" s="100"/>
    </row>
    <row r="46" spans="1:16" ht="12.75">
      <c r="A46" s="94"/>
      <c r="B46" s="94"/>
      <c r="C46" s="94">
        <v>3110</v>
      </c>
      <c r="D46" s="95"/>
      <c r="E46" s="95">
        <v>3601357</v>
      </c>
      <c r="F46" s="95">
        <v>3601357</v>
      </c>
      <c r="G46" s="95"/>
      <c r="H46" s="95"/>
      <c r="I46" s="95"/>
      <c r="J46" s="95">
        <v>3601357</v>
      </c>
      <c r="K46" s="95"/>
      <c r="L46" s="100"/>
      <c r="M46" s="100"/>
      <c r="N46" s="100"/>
      <c r="O46" s="100"/>
      <c r="P46" s="100"/>
    </row>
    <row r="47" spans="1:16" ht="12.75">
      <c r="A47" s="94"/>
      <c r="B47" s="94"/>
      <c r="C47" s="94">
        <v>4010</v>
      </c>
      <c r="D47" s="95"/>
      <c r="E47" s="95">
        <v>37800</v>
      </c>
      <c r="F47" s="95">
        <v>37800</v>
      </c>
      <c r="G47" s="95">
        <v>37800</v>
      </c>
      <c r="H47" s="95"/>
      <c r="I47" s="95"/>
      <c r="J47" s="95"/>
      <c r="K47" s="95"/>
      <c r="L47" s="100"/>
      <c r="M47" s="100"/>
      <c r="N47" s="100"/>
      <c r="O47" s="100"/>
      <c r="P47" s="100"/>
    </row>
    <row r="48" spans="1:16" ht="12.75">
      <c r="A48" s="94"/>
      <c r="B48" s="94"/>
      <c r="C48" s="94">
        <v>4040</v>
      </c>
      <c r="D48" s="95"/>
      <c r="E48" s="95">
        <v>3229.51</v>
      </c>
      <c r="F48" s="95">
        <v>3229.51</v>
      </c>
      <c r="G48" s="95">
        <v>3229.51</v>
      </c>
      <c r="H48" s="95"/>
      <c r="I48" s="95"/>
      <c r="J48" s="95"/>
      <c r="K48" s="95"/>
      <c r="L48" s="100"/>
      <c r="M48" s="100"/>
      <c r="N48" s="100"/>
      <c r="O48" s="100"/>
      <c r="P48" s="100"/>
    </row>
    <row r="49" spans="1:16" ht="12.75">
      <c r="A49" s="94"/>
      <c r="B49" s="94"/>
      <c r="C49" s="94">
        <v>4110</v>
      </c>
      <c r="D49" s="95"/>
      <c r="E49" s="95">
        <v>7220</v>
      </c>
      <c r="F49" s="95">
        <v>7220</v>
      </c>
      <c r="G49" s="95">
        <v>7220</v>
      </c>
      <c r="H49" s="95"/>
      <c r="I49" s="95"/>
      <c r="J49" s="95"/>
      <c r="K49" s="95"/>
      <c r="L49" s="100"/>
      <c r="M49" s="100"/>
      <c r="N49" s="100"/>
      <c r="O49" s="100"/>
      <c r="P49" s="100"/>
    </row>
    <row r="50" spans="1:16" ht="12.75">
      <c r="A50" s="94"/>
      <c r="B50" s="94"/>
      <c r="C50" s="94">
        <v>4120</v>
      </c>
      <c r="D50" s="95"/>
      <c r="E50" s="95">
        <v>1000</v>
      </c>
      <c r="F50" s="95">
        <v>1000</v>
      </c>
      <c r="G50" s="95">
        <v>1000</v>
      </c>
      <c r="H50" s="95"/>
      <c r="I50" s="95"/>
      <c r="J50" s="95"/>
      <c r="K50" s="95"/>
      <c r="L50" s="100"/>
      <c r="M50" s="100"/>
      <c r="N50" s="100"/>
      <c r="O50" s="100"/>
      <c r="P50" s="100"/>
    </row>
    <row r="51" spans="1:16" ht="12.75" hidden="1">
      <c r="A51" s="94"/>
      <c r="B51" s="94"/>
      <c r="C51" s="94">
        <v>4210</v>
      </c>
      <c r="D51" s="95"/>
      <c r="E51" s="95"/>
      <c r="F51" s="95"/>
      <c r="G51" s="95"/>
      <c r="H51" s="95"/>
      <c r="I51" s="95"/>
      <c r="J51" s="95"/>
      <c r="K51" s="95"/>
      <c r="L51" s="100"/>
      <c r="M51" s="100"/>
      <c r="N51" s="100"/>
      <c r="O51" s="100"/>
      <c r="P51" s="100"/>
    </row>
    <row r="52" spans="1:16" ht="12.75" hidden="1">
      <c r="A52" s="94"/>
      <c r="B52" s="94"/>
      <c r="C52" s="94">
        <v>4280</v>
      </c>
      <c r="D52" s="95"/>
      <c r="E52" s="95"/>
      <c r="F52" s="95"/>
      <c r="G52" s="95"/>
      <c r="H52" s="95"/>
      <c r="I52" s="95"/>
      <c r="J52" s="95"/>
      <c r="K52" s="95"/>
      <c r="L52" s="100"/>
      <c r="M52" s="100"/>
      <c r="N52" s="100"/>
      <c r="O52" s="100"/>
      <c r="P52" s="100"/>
    </row>
    <row r="53" spans="1:16" ht="12.75">
      <c r="A53" s="94"/>
      <c r="B53" s="94"/>
      <c r="C53" s="94">
        <v>4210</v>
      </c>
      <c r="D53" s="95"/>
      <c r="E53" s="95">
        <v>1115</v>
      </c>
      <c r="F53" s="95">
        <v>1115</v>
      </c>
      <c r="G53" s="95"/>
      <c r="H53" s="95">
        <v>1115</v>
      </c>
      <c r="I53" s="95"/>
      <c r="J53" s="95"/>
      <c r="K53" s="95"/>
      <c r="L53" s="100"/>
      <c r="M53" s="100"/>
      <c r="N53" s="100"/>
      <c r="O53" s="100"/>
      <c r="P53" s="100"/>
    </row>
    <row r="54" spans="1:16" ht="12.75">
      <c r="A54" s="94"/>
      <c r="B54" s="94"/>
      <c r="C54" s="94">
        <v>4280</v>
      </c>
      <c r="D54" s="95"/>
      <c r="E54" s="95">
        <v>50</v>
      </c>
      <c r="F54" s="95">
        <v>50</v>
      </c>
      <c r="G54" s="95"/>
      <c r="H54" s="95">
        <v>50</v>
      </c>
      <c r="I54" s="95"/>
      <c r="J54" s="95"/>
      <c r="K54" s="95"/>
      <c r="L54" s="100"/>
      <c r="M54" s="100"/>
      <c r="N54" s="100"/>
      <c r="O54" s="100"/>
      <c r="P54" s="100"/>
    </row>
    <row r="55" spans="1:16" ht="12.75">
      <c r="A55" s="94"/>
      <c r="B55" s="94"/>
      <c r="C55" s="94">
        <v>4300</v>
      </c>
      <c r="D55" s="95"/>
      <c r="E55" s="95">
        <v>1300</v>
      </c>
      <c r="F55" s="95">
        <v>1300</v>
      </c>
      <c r="G55" s="95"/>
      <c r="H55" s="95">
        <v>1300</v>
      </c>
      <c r="I55" s="95"/>
      <c r="J55" s="95"/>
      <c r="K55" s="95"/>
      <c r="L55" s="100"/>
      <c r="M55" s="100"/>
      <c r="N55" s="100"/>
      <c r="O55" s="100"/>
      <c r="P55" s="100"/>
    </row>
    <row r="56" spans="1:16" ht="12.75" hidden="1">
      <c r="A56" s="94"/>
      <c r="B56" s="94"/>
      <c r="C56" s="94">
        <v>4350</v>
      </c>
      <c r="D56" s="95"/>
      <c r="E56" s="95"/>
      <c r="F56" s="95"/>
      <c r="G56" s="95"/>
      <c r="H56" s="95"/>
      <c r="I56" s="95"/>
      <c r="J56" s="95"/>
      <c r="K56" s="95"/>
      <c r="L56" s="100"/>
      <c r="M56" s="100"/>
      <c r="N56" s="100"/>
      <c r="O56" s="100"/>
      <c r="P56" s="100"/>
    </row>
    <row r="57" spans="1:16" ht="12.75" hidden="1">
      <c r="A57" s="94"/>
      <c r="B57" s="94"/>
      <c r="C57" s="94">
        <v>4370</v>
      </c>
      <c r="D57" s="95"/>
      <c r="E57" s="95"/>
      <c r="F57" s="95"/>
      <c r="G57" s="95"/>
      <c r="H57" s="95"/>
      <c r="I57" s="95"/>
      <c r="J57" s="95"/>
      <c r="K57" s="95"/>
      <c r="L57" s="100"/>
      <c r="M57" s="100"/>
      <c r="N57" s="100"/>
      <c r="O57" s="100"/>
      <c r="P57" s="100"/>
    </row>
    <row r="58" spans="1:16" ht="12.75" hidden="1">
      <c r="A58" s="94"/>
      <c r="B58" s="94"/>
      <c r="C58" s="94">
        <v>4410</v>
      </c>
      <c r="D58" s="95"/>
      <c r="E58" s="95"/>
      <c r="F58" s="95"/>
      <c r="G58" s="95"/>
      <c r="H58" s="95"/>
      <c r="I58" s="95"/>
      <c r="J58" s="95"/>
      <c r="K58" s="95"/>
      <c r="L58" s="100"/>
      <c r="M58" s="100"/>
      <c r="N58" s="100"/>
      <c r="O58" s="100"/>
      <c r="P58" s="100"/>
    </row>
    <row r="59" spans="1:16" ht="12.75">
      <c r="A59" s="94"/>
      <c r="B59" s="94"/>
      <c r="C59" s="94">
        <v>4360</v>
      </c>
      <c r="D59" s="95"/>
      <c r="E59" s="95">
        <v>500</v>
      </c>
      <c r="F59" s="95">
        <v>500</v>
      </c>
      <c r="G59" s="95"/>
      <c r="H59" s="95">
        <v>500</v>
      </c>
      <c r="I59" s="95"/>
      <c r="J59" s="95"/>
      <c r="K59" s="95"/>
      <c r="L59" s="100"/>
      <c r="M59" s="100"/>
      <c r="N59" s="100"/>
      <c r="O59" s="100"/>
      <c r="P59" s="100"/>
    </row>
    <row r="60" spans="1:16" ht="12.75">
      <c r="A60" s="94"/>
      <c r="B60" s="94"/>
      <c r="C60" s="94">
        <v>4440</v>
      </c>
      <c r="D60" s="95"/>
      <c r="E60" s="95">
        <v>1778.49</v>
      </c>
      <c r="F60" s="95">
        <v>1778.49</v>
      </c>
      <c r="G60" s="95"/>
      <c r="H60" s="95">
        <v>1778.49</v>
      </c>
      <c r="I60" s="95"/>
      <c r="J60" s="95"/>
      <c r="K60" s="95"/>
      <c r="L60" s="100"/>
      <c r="M60" s="100"/>
      <c r="N60" s="100"/>
      <c r="O60" s="100"/>
      <c r="P60" s="100"/>
    </row>
    <row r="61" spans="1:16" ht="12.75" hidden="1">
      <c r="A61" s="94"/>
      <c r="B61" s="94"/>
      <c r="C61" s="94">
        <v>4700</v>
      </c>
      <c r="D61" s="95"/>
      <c r="E61" s="95"/>
      <c r="F61" s="95"/>
      <c r="G61" s="95"/>
      <c r="H61" s="95"/>
      <c r="I61" s="95"/>
      <c r="J61" s="95"/>
      <c r="K61" s="95"/>
      <c r="L61" s="100"/>
      <c r="M61" s="100"/>
      <c r="N61" s="100"/>
      <c r="O61" s="100"/>
      <c r="P61" s="100"/>
    </row>
    <row r="62" spans="1:16" ht="12.75">
      <c r="A62" s="94"/>
      <c r="B62" s="94"/>
      <c r="C62" s="94">
        <v>4700</v>
      </c>
      <c r="D62" s="95"/>
      <c r="E62" s="95">
        <v>700</v>
      </c>
      <c r="F62" s="95">
        <v>700</v>
      </c>
      <c r="G62" s="95"/>
      <c r="H62" s="95">
        <v>700</v>
      </c>
      <c r="I62" s="95"/>
      <c r="J62" s="95"/>
      <c r="K62" s="95"/>
      <c r="L62" s="100"/>
      <c r="M62" s="100"/>
      <c r="N62" s="100"/>
      <c r="O62" s="100"/>
      <c r="P62" s="100"/>
    </row>
    <row r="63" spans="1:16" ht="12.75">
      <c r="A63" s="94"/>
      <c r="B63" s="94">
        <v>85502</v>
      </c>
      <c r="C63" s="94"/>
      <c r="D63" s="95">
        <f>SUM(D64)</f>
        <v>1891285</v>
      </c>
      <c r="E63" s="95">
        <f aca="true" t="shared" si="7" ref="E63:J63">SUM(E65:E82)</f>
        <v>1891285</v>
      </c>
      <c r="F63" s="95">
        <f t="shared" si="7"/>
        <v>1891285</v>
      </c>
      <c r="G63" s="95">
        <f t="shared" si="7"/>
        <v>50093.51</v>
      </c>
      <c r="H63" s="95">
        <f t="shared" si="7"/>
        <v>6494.49</v>
      </c>
      <c r="I63" s="95">
        <f t="shared" si="7"/>
        <v>0</v>
      </c>
      <c r="J63" s="95">
        <f t="shared" si="7"/>
        <v>1834697</v>
      </c>
      <c r="K63" s="95"/>
      <c r="L63" s="100"/>
      <c r="M63" s="100"/>
      <c r="N63" s="100"/>
      <c r="O63" s="100"/>
      <c r="P63" s="100"/>
    </row>
    <row r="64" spans="1:16" ht="12.75">
      <c r="A64" s="94"/>
      <c r="B64" s="94"/>
      <c r="C64" s="94">
        <v>2010</v>
      </c>
      <c r="D64" s="95">
        <v>1891285</v>
      </c>
      <c r="E64" s="95"/>
      <c r="F64" s="95"/>
      <c r="G64" s="95"/>
      <c r="H64" s="95"/>
      <c r="I64" s="95"/>
      <c r="J64" s="95"/>
      <c r="K64" s="95"/>
      <c r="L64" s="100"/>
      <c r="M64" s="100"/>
      <c r="N64" s="100"/>
      <c r="O64" s="100"/>
      <c r="P64" s="100"/>
    </row>
    <row r="65" spans="1:16" ht="12.75">
      <c r="A65" s="94"/>
      <c r="B65" s="94"/>
      <c r="C65" s="94">
        <v>3020</v>
      </c>
      <c r="D65" s="95"/>
      <c r="E65" s="95">
        <v>150</v>
      </c>
      <c r="F65" s="95">
        <v>150</v>
      </c>
      <c r="G65" s="95"/>
      <c r="H65" s="95"/>
      <c r="I65" s="95"/>
      <c r="J65" s="95">
        <v>150</v>
      </c>
      <c r="K65" s="95"/>
      <c r="L65" s="100"/>
      <c r="M65" s="100"/>
      <c r="N65" s="100"/>
      <c r="O65" s="100"/>
      <c r="P65" s="100"/>
    </row>
    <row r="66" spans="1:16" ht="12.75">
      <c r="A66" s="94"/>
      <c r="B66" s="94"/>
      <c r="C66" s="94">
        <v>3110</v>
      </c>
      <c r="D66" s="95"/>
      <c r="E66" s="95">
        <v>1834547</v>
      </c>
      <c r="F66" s="95">
        <v>1834547</v>
      </c>
      <c r="G66" s="95"/>
      <c r="H66" s="95"/>
      <c r="I66" s="95"/>
      <c r="J66" s="95">
        <v>1834547</v>
      </c>
      <c r="K66" s="95"/>
      <c r="L66" s="100"/>
      <c r="M66" s="100"/>
      <c r="N66" s="100"/>
      <c r="O66" s="100"/>
      <c r="P66" s="100"/>
    </row>
    <row r="67" spans="1:16" ht="12.75">
      <c r="A67" s="94"/>
      <c r="B67" s="94"/>
      <c r="C67" s="94">
        <v>4010</v>
      </c>
      <c r="D67" s="95"/>
      <c r="E67" s="95">
        <v>38500</v>
      </c>
      <c r="F67" s="95">
        <v>38500</v>
      </c>
      <c r="G67" s="95">
        <v>38500</v>
      </c>
      <c r="H67" s="95"/>
      <c r="I67" s="95"/>
      <c r="J67" s="95"/>
      <c r="K67" s="95"/>
      <c r="L67" s="100"/>
      <c r="M67" s="100"/>
      <c r="N67" s="100"/>
      <c r="O67" s="100"/>
      <c r="P67" s="100"/>
    </row>
    <row r="68" spans="1:16" ht="12.75">
      <c r="A68" s="94"/>
      <c r="B68" s="94"/>
      <c r="C68" s="94">
        <v>4040</v>
      </c>
      <c r="D68" s="95"/>
      <c r="E68" s="95">
        <v>3523.51</v>
      </c>
      <c r="F68" s="95">
        <v>3523.51</v>
      </c>
      <c r="G68" s="95">
        <v>3523.51</v>
      </c>
      <c r="H68" s="95"/>
      <c r="I68" s="95"/>
      <c r="J68" s="95"/>
      <c r="K68" s="95"/>
      <c r="L68" s="100"/>
      <c r="M68" s="100"/>
      <c r="N68" s="100"/>
      <c r="O68" s="100"/>
      <c r="P68" s="100"/>
    </row>
    <row r="69" spans="1:16" ht="12.75">
      <c r="A69" s="94"/>
      <c r="B69" s="94"/>
      <c r="C69" s="94">
        <v>4110</v>
      </c>
      <c r="D69" s="95"/>
      <c r="E69" s="95">
        <v>7070</v>
      </c>
      <c r="F69" s="95">
        <v>7070</v>
      </c>
      <c r="G69" s="95">
        <v>7070</v>
      </c>
      <c r="H69" s="95"/>
      <c r="I69" s="95"/>
      <c r="J69" s="95"/>
      <c r="K69" s="95"/>
      <c r="L69" s="100"/>
      <c r="M69" s="100"/>
      <c r="N69" s="100"/>
      <c r="O69" s="100"/>
      <c r="P69" s="100"/>
    </row>
    <row r="70" spans="1:16" ht="12.75">
      <c r="A70" s="94"/>
      <c r="B70" s="94"/>
      <c r="C70" s="94">
        <v>4120</v>
      </c>
      <c r="D70" s="95"/>
      <c r="E70" s="95">
        <v>1000</v>
      </c>
      <c r="F70" s="95">
        <v>1000</v>
      </c>
      <c r="G70" s="95">
        <v>1000</v>
      </c>
      <c r="H70" s="95"/>
      <c r="I70" s="95"/>
      <c r="J70" s="95"/>
      <c r="K70" s="95"/>
      <c r="L70" s="100"/>
      <c r="M70" s="100"/>
      <c r="N70" s="100"/>
      <c r="O70" s="100"/>
      <c r="P70" s="100"/>
    </row>
    <row r="71" spans="1:16" ht="12.75" hidden="1">
      <c r="A71" s="94"/>
      <c r="B71" s="94"/>
      <c r="C71" s="94">
        <v>4210</v>
      </c>
      <c r="D71" s="95"/>
      <c r="E71" s="95"/>
      <c r="F71" s="95"/>
      <c r="G71" s="95"/>
      <c r="H71" s="95"/>
      <c r="I71" s="95"/>
      <c r="J71" s="95"/>
      <c r="K71" s="95"/>
      <c r="L71" s="100"/>
      <c r="M71" s="100"/>
      <c r="N71" s="100"/>
      <c r="O71" s="100"/>
      <c r="P71" s="100"/>
    </row>
    <row r="72" spans="1:16" ht="12.75" hidden="1">
      <c r="A72" s="94"/>
      <c r="B72" s="94"/>
      <c r="C72" s="94">
        <v>4280</v>
      </c>
      <c r="D72" s="95"/>
      <c r="E72" s="95"/>
      <c r="F72" s="95"/>
      <c r="G72" s="95"/>
      <c r="H72" s="95"/>
      <c r="I72" s="95"/>
      <c r="J72" s="95"/>
      <c r="K72" s="95"/>
      <c r="L72" s="100"/>
      <c r="M72" s="100"/>
      <c r="N72" s="100"/>
      <c r="O72" s="100"/>
      <c r="P72" s="100"/>
    </row>
    <row r="73" spans="1:16" ht="12.75">
      <c r="A73" s="94"/>
      <c r="B73" s="94"/>
      <c r="C73" s="94">
        <v>4210</v>
      </c>
      <c r="D73" s="95"/>
      <c r="E73" s="95">
        <v>1066</v>
      </c>
      <c r="F73" s="95">
        <v>1066</v>
      </c>
      <c r="G73" s="95"/>
      <c r="H73" s="95">
        <v>1066</v>
      </c>
      <c r="I73" s="95"/>
      <c r="J73" s="95"/>
      <c r="K73" s="95"/>
      <c r="L73" s="100"/>
      <c r="M73" s="100"/>
      <c r="N73" s="100"/>
      <c r="O73" s="100"/>
      <c r="P73" s="100"/>
    </row>
    <row r="74" spans="1:16" ht="12.75">
      <c r="A74" s="94"/>
      <c r="B74" s="94"/>
      <c r="C74" s="94">
        <v>4280</v>
      </c>
      <c r="D74" s="95"/>
      <c r="E74" s="95">
        <v>50</v>
      </c>
      <c r="F74" s="95">
        <v>50</v>
      </c>
      <c r="G74" s="95"/>
      <c r="H74" s="95">
        <v>50</v>
      </c>
      <c r="I74" s="95"/>
      <c r="J74" s="95"/>
      <c r="K74" s="95"/>
      <c r="L74" s="100"/>
      <c r="M74" s="100"/>
      <c r="N74" s="100"/>
      <c r="O74" s="100"/>
      <c r="P74" s="100"/>
    </row>
    <row r="75" spans="1:16" ht="12.75">
      <c r="A75" s="94"/>
      <c r="B75" s="94"/>
      <c r="C75" s="94">
        <v>4300</v>
      </c>
      <c r="D75" s="95"/>
      <c r="E75" s="95">
        <v>1900</v>
      </c>
      <c r="F75" s="95">
        <v>1900</v>
      </c>
      <c r="G75" s="95"/>
      <c r="H75" s="95">
        <v>1900</v>
      </c>
      <c r="I75" s="95"/>
      <c r="J75" s="95"/>
      <c r="K75" s="95"/>
      <c r="L75" s="100"/>
      <c r="M75" s="100"/>
      <c r="N75" s="100"/>
      <c r="O75" s="100"/>
      <c r="P75" s="100"/>
    </row>
    <row r="76" spans="1:16" ht="12.75" hidden="1">
      <c r="A76" s="94"/>
      <c r="B76" s="94"/>
      <c r="C76" s="94">
        <v>4350</v>
      </c>
      <c r="D76" s="95"/>
      <c r="E76" s="95"/>
      <c r="F76" s="95"/>
      <c r="G76" s="95"/>
      <c r="H76" s="95"/>
      <c r="I76" s="95"/>
      <c r="J76" s="95"/>
      <c r="K76" s="95"/>
      <c r="L76" s="100"/>
      <c r="M76" s="100"/>
      <c r="N76" s="100"/>
      <c r="O76" s="100"/>
      <c r="P76" s="100"/>
    </row>
    <row r="77" spans="1:16" ht="12.75" hidden="1">
      <c r="A77" s="94"/>
      <c r="B77" s="94"/>
      <c r="C77" s="94">
        <v>4370</v>
      </c>
      <c r="D77" s="95"/>
      <c r="E77" s="95"/>
      <c r="F77" s="95"/>
      <c r="G77" s="95"/>
      <c r="H77" s="95"/>
      <c r="I77" s="95"/>
      <c r="J77" s="95"/>
      <c r="K77" s="95"/>
      <c r="L77" s="100"/>
      <c r="M77" s="100"/>
      <c r="N77" s="100"/>
      <c r="O77" s="100"/>
      <c r="P77" s="100"/>
    </row>
    <row r="78" spans="1:16" ht="12.75" hidden="1">
      <c r="A78" s="94"/>
      <c r="B78" s="94"/>
      <c r="C78" s="94">
        <v>4410</v>
      </c>
      <c r="D78" s="95"/>
      <c r="E78" s="95"/>
      <c r="F78" s="95"/>
      <c r="G78" s="95"/>
      <c r="H78" s="95"/>
      <c r="I78" s="95"/>
      <c r="J78" s="95"/>
      <c r="K78" s="95"/>
      <c r="L78" s="100"/>
      <c r="M78" s="100"/>
      <c r="N78" s="100"/>
      <c r="O78" s="100"/>
      <c r="P78" s="100"/>
    </row>
    <row r="79" spans="1:16" ht="12.75">
      <c r="A79" s="94"/>
      <c r="B79" s="94"/>
      <c r="C79" s="94">
        <v>4430</v>
      </c>
      <c r="D79" s="95"/>
      <c r="E79" s="95">
        <v>400</v>
      </c>
      <c r="F79" s="95">
        <v>400</v>
      </c>
      <c r="G79" s="95"/>
      <c r="H79" s="95">
        <v>400</v>
      </c>
      <c r="I79" s="95"/>
      <c r="J79" s="95"/>
      <c r="K79" s="95"/>
      <c r="L79" s="100"/>
      <c r="M79" s="100"/>
      <c r="N79" s="100"/>
      <c r="O79" s="100"/>
      <c r="P79" s="100"/>
    </row>
    <row r="80" spans="1:16" ht="12.75">
      <c r="A80" s="94"/>
      <c r="B80" s="94"/>
      <c r="C80" s="94">
        <v>4440</v>
      </c>
      <c r="D80" s="95"/>
      <c r="E80" s="95">
        <v>1778.49</v>
      </c>
      <c r="F80" s="95">
        <v>1778.49</v>
      </c>
      <c r="G80" s="95"/>
      <c r="H80" s="95">
        <v>1778.49</v>
      </c>
      <c r="I80" s="95"/>
      <c r="J80" s="95"/>
      <c r="K80" s="95"/>
      <c r="L80" s="100"/>
      <c r="M80" s="100"/>
      <c r="N80" s="100"/>
      <c r="O80" s="100"/>
      <c r="P80" s="100"/>
    </row>
    <row r="81" spans="1:16" ht="12.75" hidden="1">
      <c r="A81" s="94"/>
      <c r="B81" s="94"/>
      <c r="C81" s="94">
        <v>4700</v>
      </c>
      <c r="D81" s="95"/>
      <c r="E81" s="95"/>
      <c r="F81" s="95"/>
      <c r="G81" s="95"/>
      <c r="H81" s="95"/>
      <c r="I81" s="95"/>
      <c r="J81" s="95"/>
      <c r="K81" s="95"/>
      <c r="L81" s="100"/>
      <c r="M81" s="100"/>
      <c r="N81" s="100"/>
      <c r="O81" s="100"/>
      <c r="P81" s="100"/>
    </row>
    <row r="82" spans="1:16" ht="12.75">
      <c r="A82" s="94"/>
      <c r="B82" s="94"/>
      <c r="C82" s="94">
        <v>4700</v>
      </c>
      <c r="D82" s="95"/>
      <c r="E82" s="95">
        <v>1300</v>
      </c>
      <c r="F82" s="95">
        <v>1300</v>
      </c>
      <c r="G82" s="95"/>
      <c r="H82" s="95">
        <v>1300</v>
      </c>
      <c r="I82" s="95"/>
      <c r="J82" s="95"/>
      <c r="K82" s="95"/>
      <c r="L82" s="100"/>
      <c r="M82" s="100"/>
      <c r="N82" s="100"/>
      <c r="O82" s="100"/>
      <c r="P82" s="100"/>
    </row>
    <row r="83" spans="1:16" s="121" customFormat="1" ht="12.75" customHeight="1">
      <c r="A83" s="135" t="s">
        <v>48</v>
      </c>
      <c r="B83" s="135"/>
      <c r="C83" s="135"/>
      <c r="D83" s="96">
        <f>SUM(D12,D25,D28,D42)</f>
        <v>5628070.48</v>
      </c>
      <c r="E83" s="96">
        <f aca="true" t="shared" si="8" ref="E83:P83">SUM(E12,E25,E28,E42)</f>
        <v>5626817</v>
      </c>
      <c r="F83" s="96">
        <f t="shared" si="8"/>
        <v>5626817</v>
      </c>
      <c r="G83" s="96">
        <f t="shared" si="8"/>
        <v>157484.02000000002</v>
      </c>
      <c r="H83" s="96">
        <f t="shared" si="8"/>
        <v>27988.98</v>
      </c>
      <c r="I83" s="96">
        <f t="shared" si="8"/>
        <v>0</v>
      </c>
      <c r="J83" s="96">
        <f t="shared" si="8"/>
        <v>5441344</v>
      </c>
      <c r="K83" s="96">
        <f t="shared" si="8"/>
        <v>0</v>
      </c>
      <c r="L83" s="96">
        <f t="shared" si="8"/>
        <v>0</v>
      </c>
      <c r="M83" s="96">
        <f t="shared" si="8"/>
        <v>0</v>
      </c>
      <c r="N83" s="96">
        <f t="shared" si="8"/>
        <v>0</v>
      </c>
      <c r="O83" s="96">
        <f t="shared" si="8"/>
        <v>0</v>
      </c>
      <c r="P83" s="96">
        <f t="shared" si="8"/>
        <v>0</v>
      </c>
    </row>
  </sheetData>
  <sheetProtection/>
  <mergeCells count="23">
    <mergeCell ref="A83:C83"/>
    <mergeCell ref="F7:P7"/>
    <mergeCell ref="F8:F10"/>
    <mergeCell ref="G8:K8"/>
    <mergeCell ref="L8:L10"/>
    <mergeCell ref="M8:P8"/>
    <mergeCell ref="G9:H9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I9:I10"/>
    <mergeCell ref="D7:D10"/>
    <mergeCell ref="E7:E10"/>
    <mergeCell ref="J9:J10"/>
    <mergeCell ref="K9:K10"/>
    <mergeCell ref="M9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5">
      <selection activeCell="P30" sqref="P30"/>
    </sheetView>
  </sheetViews>
  <sheetFormatPr defaultColWidth="9.00390625" defaultRowHeight="12.75"/>
  <cols>
    <col min="1" max="1" width="5.625" style="8" customWidth="1"/>
    <col min="2" max="2" width="4.875" style="8" bestFit="1" customWidth="1"/>
    <col min="3" max="3" width="6.125" style="8" bestFit="1" customWidth="1"/>
    <col min="4" max="4" width="21.375" style="8" customWidth="1"/>
    <col min="5" max="5" width="10.625" style="20" customWidth="1"/>
    <col min="6" max="6" width="11.25390625" style="20" customWidth="1"/>
    <col min="7" max="7" width="10.125" style="20" customWidth="1"/>
    <col min="8" max="8" width="9.875" style="20" customWidth="1"/>
    <col min="9" max="9" width="12.625" style="20" customWidth="1"/>
    <col min="10" max="10" width="2.875" style="8" customWidth="1"/>
    <col min="11" max="11" width="11.00390625" style="20" customWidth="1"/>
    <col min="12" max="12" width="12.875" style="20" customWidth="1"/>
    <col min="13" max="13" width="15.25390625" style="8" customWidth="1"/>
    <col min="14" max="16384" width="9.125" style="8" customWidth="1"/>
  </cols>
  <sheetData>
    <row r="1" spans="11:13" ht="15.75" customHeight="1">
      <c r="K1" s="167" t="s">
        <v>149</v>
      </c>
      <c r="L1" s="168"/>
      <c r="M1" s="168"/>
    </row>
    <row r="2" spans="11:13" ht="11.25" customHeight="1">
      <c r="K2" s="168"/>
      <c r="L2" s="168"/>
      <c r="M2" s="168"/>
    </row>
    <row r="3" spans="11:13" ht="11.25" customHeight="1">
      <c r="K3" s="168"/>
      <c r="L3" s="168"/>
      <c r="M3" s="168"/>
    </row>
    <row r="4" spans="11:13" ht="11.25" customHeight="1">
      <c r="K4" s="168"/>
      <c r="L4" s="168"/>
      <c r="M4" s="168"/>
    </row>
    <row r="5" spans="1:13" ht="12.75">
      <c r="A5" s="157" t="s">
        <v>105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9" customHeight="1">
      <c r="A6" s="7"/>
      <c r="B6" s="7"/>
      <c r="C6" s="7"/>
      <c r="D6" s="7"/>
      <c r="E6" s="19"/>
      <c r="F6" s="19"/>
      <c r="G6" s="19"/>
      <c r="H6" s="19"/>
      <c r="I6" s="19"/>
      <c r="J6" s="7"/>
      <c r="K6" s="19"/>
      <c r="L6" s="19"/>
      <c r="M6" s="2" t="s">
        <v>29</v>
      </c>
    </row>
    <row r="7" spans="1:13" s="24" customFormat="1" ht="12" customHeight="1">
      <c r="A7" s="149" t="s">
        <v>37</v>
      </c>
      <c r="B7" s="149" t="s">
        <v>8</v>
      </c>
      <c r="C7" s="149" t="s">
        <v>28</v>
      </c>
      <c r="D7" s="150" t="s">
        <v>54</v>
      </c>
      <c r="E7" s="142" t="s">
        <v>38</v>
      </c>
      <c r="F7" s="175" t="s">
        <v>43</v>
      </c>
      <c r="G7" s="176"/>
      <c r="H7" s="176"/>
      <c r="I7" s="176"/>
      <c r="J7" s="176"/>
      <c r="K7" s="176"/>
      <c r="L7" s="177"/>
      <c r="M7" s="150" t="s">
        <v>41</v>
      </c>
    </row>
    <row r="8" spans="1:13" s="24" customFormat="1" ht="14.25" customHeight="1">
      <c r="A8" s="149"/>
      <c r="B8" s="149"/>
      <c r="C8" s="149"/>
      <c r="D8" s="150"/>
      <c r="E8" s="142"/>
      <c r="F8" s="158" t="s">
        <v>106</v>
      </c>
      <c r="G8" s="150" t="s">
        <v>16</v>
      </c>
      <c r="H8" s="150"/>
      <c r="I8" s="150"/>
      <c r="J8" s="150"/>
      <c r="K8" s="150"/>
      <c r="L8" s="150"/>
      <c r="M8" s="150"/>
    </row>
    <row r="9" spans="1:13" s="24" customFormat="1" ht="19.5" customHeight="1">
      <c r="A9" s="149"/>
      <c r="B9" s="149"/>
      <c r="C9" s="149"/>
      <c r="D9" s="150"/>
      <c r="E9" s="142"/>
      <c r="F9" s="158"/>
      <c r="G9" s="142" t="s">
        <v>49</v>
      </c>
      <c r="H9" s="142" t="s">
        <v>44</v>
      </c>
      <c r="I9" s="25" t="s">
        <v>12</v>
      </c>
      <c r="J9" s="169" t="s">
        <v>100</v>
      </c>
      <c r="K9" s="170"/>
      <c r="L9" s="142" t="s">
        <v>45</v>
      </c>
      <c r="M9" s="150"/>
    </row>
    <row r="10" spans="1:13" s="24" customFormat="1" ht="9.75" customHeight="1">
      <c r="A10" s="149"/>
      <c r="B10" s="149"/>
      <c r="C10" s="149"/>
      <c r="D10" s="150"/>
      <c r="E10" s="142"/>
      <c r="F10" s="158"/>
      <c r="G10" s="142"/>
      <c r="H10" s="142"/>
      <c r="I10" s="143" t="s">
        <v>93</v>
      </c>
      <c r="J10" s="171"/>
      <c r="K10" s="172"/>
      <c r="L10" s="142"/>
      <c r="M10" s="150"/>
    </row>
    <row r="11" spans="1:13" s="9" customFormat="1" ht="45.75" customHeight="1">
      <c r="A11" s="149"/>
      <c r="B11" s="149"/>
      <c r="C11" s="149"/>
      <c r="D11" s="150"/>
      <c r="E11" s="142"/>
      <c r="F11" s="158"/>
      <c r="G11" s="142"/>
      <c r="H11" s="142"/>
      <c r="I11" s="144"/>
      <c r="J11" s="173"/>
      <c r="K11" s="174"/>
      <c r="L11" s="142"/>
      <c r="M11" s="150"/>
    </row>
    <row r="12" spans="1:13" ht="9" customHeight="1">
      <c r="A12" s="10">
        <v>1</v>
      </c>
      <c r="B12" s="10">
        <v>2</v>
      </c>
      <c r="C12" s="10">
        <v>3</v>
      </c>
      <c r="D12" s="10">
        <v>4</v>
      </c>
      <c r="E12" s="21">
        <v>5</v>
      </c>
      <c r="F12" s="21">
        <v>6</v>
      </c>
      <c r="G12" s="21">
        <v>7</v>
      </c>
      <c r="H12" s="21">
        <v>8</v>
      </c>
      <c r="I12" s="22">
        <v>9</v>
      </c>
      <c r="J12" s="159">
        <v>10</v>
      </c>
      <c r="K12" s="160"/>
      <c r="L12" s="21">
        <v>11</v>
      </c>
      <c r="M12" s="21">
        <v>12</v>
      </c>
    </row>
    <row r="13" spans="1:13" s="18" customFormat="1" ht="13.5" customHeight="1">
      <c r="A13" s="145" t="s">
        <v>76</v>
      </c>
      <c r="B13" s="146"/>
      <c r="C13" s="146"/>
      <c r="D13" s="147"/>
      <c r="E13" s="74"/>
      <c r="F13" s="21"/>
      <c r="G13" s="21"/>
      <c r="H13" s="21"/>
      <c r="I13" s="21"/>
      <c r="J13" s="21"/>
      <c r="K13" s="21"/>
      <c r="L13" s="21"/>
      <c r="M13" s="21"/>
    </row>
    <row r="14" spans="1:13" s="18" customFormat="1" ht="66" customHeight="1">
      <c r="A14" s="12">
        <v>1</v>
      </c>
      <c r="B14" s="118">
        <v>750</v>
      </c>
      <c r="C14" s="119">
        <v>75023</v>
      </c>
      <c r="D14" s="73" t="s">
        <v>136</v>
      </c>
      <c r="E14" s="74">
        <v>36587.3</v>
      </c>
      <c r="F14" s="74">
        <v>19130.9</v>
      </c>
      <c r="G14" s="74">
        <v>14530.9</v>
      </c>
      <c r="H14" s="74">
        <v>0</v>
      </c>
      <c r="I14" s="74">
        <v>0</v>
      </c>
      <c r="J14" s="75" t="s">
        <v>42</v>
      </c>
      <c r="K14" s="74">
        <v>0</v>
      </c>
      <c r="L14" s="74">
        <v>4600</v>
      </c>
      <c r="M14" s="109" t="s">
        <v>0</v>
      </c>
    </row>
    <row r="15" spans="1:13" s="18" customFormat="1" ht="66" customHeight="1">
      <c r="A15" s="12">
        <v>2</v>
      </c>
      <c r="B15" s="118">
        <v>926</v>
      </c>
      <c r="C15" s="119">
        <v>92601</v>
      </c>
      <c r="D15" s="73" t="s">
        <v>55</v>
      </c>
      <c r="E15" s="74">
        <v>720000</v>
      </c>
      <c r="F15" s="74">
        <v>76356</v>
      </c>
      <c r="G15" s="74">
        <v>76356</v>
      </c>
      <c r="H15" s="74">
        <v>0</v>
      </c>
      <c r="I15" s="74">
        <v>0</v>
      </c>
      <c r="J15" s="75" t="s">
        <v>42</v>
      </c>
      <c r="K15" s="74">
        <v>0</v>
      </c>
      <c r="L15" s="74">
        <v>0</v>
      </c>
      <c r="M15" s="109" t="s">
        <v>129</v>
      </c>
    </row>
    <row r="16" spans="1:13" s="53" customFormat="1" ht="8.25" customHeight="1">
      <c r="A16" s="52"/>
      <c r="B16" s="57"/>
      <c r="C16" s="58"/>
      <c r="D16" s="54"/>
      <c r="E16" s="51"/>
      <c r="F16" s="51"/>
      <c r="G16" s="51"/>
      <c r="H16" s="51"/>
      <c r="I16" s="51"/>
      <c r="J16" s="55"/>
      <c r="K16" s="51"/>
      <c r="L16" s="51"/>
      <c r="M16" s="56"/>
    </row>
    <row r="17" spans="1:13" s="18" customFormat="1" ht="14.25" customHeight="1">
      <c r="A17" s="148" t="s">
        <v>56</v>
      </c>
      <c r="B17" s="148"/>
      <c r="C17" s="148"/>
      <c r="D17" s="148"/>
      <c r="E17" s="74">
        <f>SUM(E14:E16)</f>
        <v>756587.3</v>
      </c>
      <c r="F17" s="74">
        <f>SUM(F14:F16)</f>
        <v>95486.9</v>
      </c>
      <c r="G17" s="74">
        <f>SUM(G14:G16)</f>
        <v>90886.9</v>
      </c>
      <c r="H17" s="74">
        <f>SUM(H14:H16)</f>
        <v>0</v>
      </c>
      <c r="I17" s="74">
        <f>SUM(I14:I16)</f>
        <v>0</v>
      </c>
      <c r="J17" s="88"/>
      <c r="K17" s="74">
        <f>SUM(K15:K16)</f>
        <v>0</v>
      </c>
      <c r="L17" s="74">
        <f>SUM(L14:L16)</f>
        <v>4600</v>
      </c>
      <c r="M17" s="12" t="s">
        <v>31</v>
      </c>
    </row>
    <row r="18" spans="1:13" ht="12" customHeight="1">
      <c r="A18" s="154" t="s">
        <v>57</v>
      </c>
      <c r="B18" s="155"/>
      <c r="C18" s="155"/>
      <c r="D18" s="156"/>
      <c r="E18" s="21"/>
      <c r="F18" s="21"/>
      <c r="G18" s="21"/>
      <c r="H18" s="21"/>
      <c r="I18" s="22"/>
      <c r="J18" s="22"/>
      <c r="K18" s="21"/>
      <c r="L18" s="21"/>
      <c r="M18" s="89"/>
    </row>
    <row r="19" spans="1:13" s="50" customFormat="1" ht="102" customHeight="1">
      <c r="A19" s="66">
        <v>1</v>
      </c>
      <c r="B19" s="66">
        <v>600</v>
      </c>
      <c r="C19" s="66">
        <v>60014</v>
      </c>
      <c r="D19" s="67" t="s">
        <v>120</v>
      </c>
      <c r="E19" s="68">
        <v>1000000</v>
      </c>
      <c r="F19" s="68">
        <v>500000</v>
      </c>
      <c r="G19" s="68">
        <v>0</v>
      </c>
      <c r="H19" s="68">
        <v>500000</v>
      </c>
      <c r="I19" s="68">
        <v>0</v>
      </c>
      <c r="J19" s="69" t="s">
        <v>42</v>
      </c>
      <c r="K19" s="68">
        <v>0</v>
      </c>
      <c r="L19" s="68">
        <v>0</v>
      </c>
      <c r="M19" s="70" t="s">
        <v>0</v>
      </c>
    </row>
    <row r="20" spans="1:13" s="71" customFormat="1" ht="53.25" customHeight="1">
      <c r="A20" s="66">
        <v>2</v>
      </c>
      <c r="B20" s="66">
        <v>600</v>
      </c>
      <c r="C20" s="66">
        <v>60016</v>
      </c>
      <c r="D20" s="67" t="s">
        <v>103</v>
      </c>
      <c r="E20" s="68">
        <v>35600</v>
      </c>
      <c r="F20" s="68">
        <v>30000</v>
      </c>
      <c r="G20" s="68">
        <v>7000</v>
      </c>
      <c r="H20" s="68">
        <v>23000</v>
      </c>
      <c r="I20" s="68">
        <v>0</v>
      </c>
      <c r="J20" s="69" t="s">
        <v>42</v>
      </c>
      <c r="K20" s="68">
        <v>0</v>
      </c>
      <c r="L20" s="68">
        <v>0</v>
      </c>
      <c r="M20" s="70" t="s">
        <v>0</v>
      </c>
    </row>
    <row r="21" spans="1:13" s="71" customFormat="1" ht="64.5" customHeight="1">
      <c r="A21" s="66">
        <v>3</v>
      </c>
      <c r="B21" s="66">
        <v>600</v>
      </c>
      <c r="C21" s="66">
        <v>60016</v>
      </c>
      <c r="D21" s="72" t="s">
        <v>98</v>
      </c>
      <c r="E21" s="68">
        <v>2090000</v>
      </c>
      <c r="F21" s="68">
        <v>200000</v>
      </c>
      <c r="G21" s="68">
        <v>0</v>
      </c>
      <c r="H21" s="68">
        <v>200000</v>
      </c>
      <c r="I21" s="68">
        <v>0</v>
      </c>
      <c r="J21" s="69" t="s">
        <v>42</v>
      </c>
      <c r="K21" s="68">
        <v>0</v>
      </c>
      <c r="L21" s="68">
        <v>0</v>
      </c>
      <c r="M21" s="70" t="s">
        <v>0</v>
      </c>
    </row>
    <row r="22" spans="1:13" s="71" customFormat="1" ht="12.75" customHeight="1">
      <c r="A22" s="161">
        <v>4</v>
      </c>
      <c r="B22" s="161">
        <v>600</v>
      </c>
      <c r="C22" s="161">
        <v>60016</v>
      </c>
      <c r="D22" s="181" t="s">
        <v>99</v>
      </c>
      <c r="E22" s="164">
        <v>1123962</v>
      </c>
      <c r="F22" s="164">
        <v>913962</v>
      </c>
      <c r="G22" s="164">
        <v>75700</v>
      </c>
      <c r="H22" s="164">
        <v>505000</v>
      </c>
      <c r="I22" s="164">
        <v>0</v>
      </c>
      <c r="J22" s="123" t="s">
        <v>116</v>
      </c>
      <c r="K22" s="124">
        <v>333262</v>
      </c>
      <c r="L22" s="164">
        <v>0</v>
      </c>
      <c r="M22" s="178" t="s">
        <v>0</v>
      </c>
    </row>
    <row r="23" spans="1:13" s="71" customFormat="1" ht="12.75" customHeight="1">
      <c r="A23" s="162"/>
      <c r="B23" s="162"/>
      <c r="C23" s="162"/>
      <c r="D23" s="182"/>
      <c r="E23" s="165"/>
      <c r="F23" s="165"/>
      <c r="G23" s="165"/>
      <c r="H23" s="165"/>
      <c r="I23" s="165"/>
      <c r="J23" s="123" t="s">
        <v>117</v>
      </c>
      <c r="K23" s="124"/>
      <c r="L23" s="165"/>
      <c r="M23" s="179"/>
    </row>
    <row r="24" spans="1:13" s="71" customFormat="1" ht="14.25" customHeight="1">
      <c r="A24" s="162"/>
      <c r="B24" s="162"/>
      <c r="C24" s="162"/>
      <c r="D24" s="182"/>
      <c r="E24" s="165"/>
      <c r="F24" s="165"/>
      <c r="G24" s="165"/>
      <c r="H24" s="165"/>
      <c r="I24" s="165"/>
      <c r="J24" s="123" t="s">
        <v>118</v>
      </c>
      <c r="K24" s="124"/>
      <c r="L24" s="165"/>
      <c r="M24" s="179"/>
    </row>
    <row r="25" spans="1:13" s="71" customFormat="1" ht="15" customHeight="1">
      <c r="A25" s="163"/>
      <c r="B25" s="163"/>
      <c r="C25" s="163"/>
      <c r="D25" s="183"/>
      <c r="E25" s="166"/>
      <c r="F25" s="166"/>
      <c r="G25" s="166"/>
      <c r="H25" s="166"/>
      <c r="I25" s="166"/>
      <c r="J25" s="123" t="s">
        <v>119</v>
      </c>
      <c r="K25" s="124"/>
      <c r="L25" s="166"/>
      <c r="M25" s="180"/>
    </row>
    <row r="26" spans="1:13" s="116" customFormat="1" ht="75.75" customHeight="1">
      <c r="A26" s="106">
        <v>5</v>
      </c>
      <c r="B26" s="106">
        <v>600</v>
      </c>
      <c r="C26" s="106">
        <v>60017</v>
      </c>
      <c r="D26" s="107" t="s">
        <v>137</v>
      </c>
      <c r="E26" s="113">
        <v>46000</v>
      </c>
      <c r="F26" s="113">
        <v>30000</v>
      </c>
      <c r="G26" s="113">
        <v>30000</v>
      </c>
      <c r="H26" s="113">
        <v>0</v>
      </c>
      <c r="I26" s="113">
        <v>0</v>
      </c>
      <c r="J26" s="114" t="s">
        <v>42</v>
      </c>
      <c r="K26" s="115">
        <v>0</v>
      </c>
      <c r="L26" s="113">
        <v>0</v>
      </c>
      <c r="M26" s="108" t="s">
        <v>0</v>
      </c>
    </row>
    <row r="27" spans="1:13" s="71" customFormat="1" ht="45" customHeight="1">
      <c r="A27" s="66">
        <v>6</v>
      </c>
      <c r="B27" s="66">
        <v>600</v>
      </c>
      <c r="C27" s="66">
        <v>60017</v>
      </c>
      <c r="D27" s="67" t="s">
        <v>104</v>
      </c>
      <c r="E27" s="124">
        <v>1368000</v>
      </c>
      <c r="F27" s="124">
        <v>65000</v>
      </c>
      <c r="G27" s="124">
        <v>20000</v>
      </c>
      <c r="H27" s="124">
        <v>45000</v>
      </c>
      <c r="I27" s="124">
        <v>0</v>
      </c>
      <c r="J27" s="123" t="s">
        <v>42</v>
      </c>
      <c r="K27" s="124">
        <v>0</v>
      </c>
      <c r="L27" s="124">
        <v>0</v>
      </c>
      <c r="M27" s="70" t="s">
        <v>0</v>
      </c>
    </row>
    <row r="28" spans="1:13" s="71" customFormat="1" ht="53.25" customHeight="1">
      <c r="A28" s="66">
        <v>7</v>
      </c>
      <c r="B28" s="66">
        <v>600</v>
      </c>
      <c r="C28" s="66">
        <v>60017</v>
      </c>
      <c r="D28" s="67" t="s">
        <v>135</v>
      </c>
      <c r="E28" s="124">
        <v>120000</v>
      </c>
      <c r="F28" s="124">
        <v>45000</v>
      </c>
      <c r="G28" s="124">
        <v>0</v>
      </c>
      <c r="H28" s="124">
        <v>45000</v>
      </c>
      <c r="I28" s="124">
        <v>0</v>
      </c>
      <c r="J28" s="123" t="s">
        <v>42</v>
      </c>
      <c r="K28" s="124">
        <v>0</v>
      </c>
      <c r="L28" s="124">
        <v>0</v>
      </c>
      <c r="M28" s="70" t="s">
        <v>0</v>
      </c>
    </row>
    <row r="29" spans="1:13" s="71" customFormat="1" ht="66" customHeight="1">
      <c r="A29" s="66">
        <v>8</v>
      </c>
      <c r="B29" s="66">
        <v>600</v>
      </c>
      <c r="C29" s="66">
        <v>60017</v>
      </c>
      <c r="D29" s="125" t="s">
        <v>125</v>
      </c>
      <c r="E29" s="124">
        <v>90000</v>
      </c>
      <c r="F29" s="124">
        <v>80000</v>
      </c>
      <c r="G29" s="124">
        <v>48000</v>
      </c>
      <c r="H29" s="124">
        <v>32000</v>
      </c>
      <c r="I29" s="124">
        <v>0</v>
      </c>
      <c r="J29" s="123" t="s">
        <v>42</v>
      </c>
      <c r="K29" s="124">
        <v>0</v>
      </c>
      <c r="L29" s="124">
        <v>0</v>
      </c>
      <c r="M29" s="70" t="s">
        <v>0</v>
      </c>
    </row>
    <row r="30" spans="1:13" s="50" customFormat="1" ht="84.75" customHeight="1">
      <c r="A30" s="66">
        <v>9</v>
      </c>
      <c r="B30" s="66">
        <v>600</v>
      </c>
      <c r="C30" s="66">
        <v>60095</v>
      </c>
      <c r="D30" s="67" t="s">
        <v>138</v>
      </c>
      <c r="E30" s="68">
        <v>46150</v>
      </c>
      <c r="F30" s="68">
        <v>30000</v>
      </c>
      <c r="G30" s="68">
        <v>30000</v>
      </c>
      <c r="H30" s="68">
        <v>0</v>
      </c>
      <c r="I30" s="68">
        <v>0</v>
      </c>
      <c r="J30" s="69" t="s">
        <v>42</v>
      </c>
      <c r="K30" s="68">
        <v>0</v>
      </c>
      <c r="L30" s="68">
        <v>0</v>
      </c>
      <c r="M30" s="70" t="s">
        <v>0</v>
      </c>
    </row>
    <row r="31" spans="1:13" s="18" customFormat="1" ht="68.25" customHeight="1">
      <c r="A31" s="66">
        <v>10</v>
      </c>
      <c r="B31" s="66">
        <v>801</v>
      </c>
      <c r="C31" s="66">
        <v>80104</v>
      </c>
      <c r="D31" s="67" t="s">
        <v>130</v>
      </c>
      <c r="E31" s="68">
        <v>2770360</v>
      </c>
      <c r="F31" s="68">
        <v>2570000</v>
      </c>
      <c r="G31" s="68">
        <v>0</v>
      </c>
      <c r="H31" s="68">
        <v>570000</v>
      </c>
      <c r="I31" s="68">
        <v>0</v>
      </c>
      <c r="J31" s="69" t="s">
        <v>42</v>
      </c>
      <c r="K31" s="68">
        <v>0</v>
      </c>
      <c r="L31" s="68">
        <v>2000000</v>
      </c>
      <c r="M31" s="70" t="s">
        <v>0</v>
      </c>
    </row>
    <row r="32" spans="1:13" ht="11.25" customHeight="1">
      <c r="A32" s="151" t="s">
        <v>77</v>
      </c>
      <c r="B32" s="152"/>
      <c r="C32" s="152"/>
      <c r="D32" s="153"/>
      <c r="E32" s="74">
        <f>SUM(E19:E31)</f>
        <v>8690072</v>
      </c>
      <c r="F32" s="74">
        <f>SUM(F19:F31)</f>
        <v>4463962</v>
      </c>
      <c r="G32" s="74">
        <f>SUM(G19:G31)</f>
        <v>210700</v>
      </c>
      <c r="H32" s="74">
        <f>SUM(H19:H31)</f>
        <v>1920000</v>
      </c>
      <c r="I32" s="74">
        <f>SUM(I19:I31)</f>
        <v>0</v>
      </c>
      <c r="J32" s="88"/>
      <c r="K32" s="74">
        <f>SUM(K19:K31)</f>
        <v>333262</v>
      </c>
      <c r="L32" s="74">
        <f>SUM(L19:L31)</f>
        <v>2000000</v>
      </c>
      <c r="M32" s="12" t="s">
        <v>31</v>
      </c>
    </row>
    <row r="33" spans="1:13" ht="11.25">
      <c r="A33" s="148" t="s">
        <v>58</v>
      </c>
      <c r="B33" s="148"/>
      <c r="C33" s="148"/>
      <c r="D33" s="148"/>
      <c r="E33" s="74">
        <f>SUM(E17,E32)</f>
        <v>9446659.3</v>
      </c>
      <c r="F33" s="74">
        <f>SUM(F17,F32)</f>
        <v>4559448.9</v>
      </c>
      <c r="G33" s="74">
        <f>SUM(G17,G32)</f>
        <v>301586.9</v>
      </c>
      <c r="H33" s="74">
        <f>SUM(H17,H32)</f>
        <v>1920000</v>
      </c>
      <c r="I33" s="74">
        <f>SUM(I17,I32)</f>
        <v>0</v>
      </c>
      <c r="J33" s="88"/>
      <c r="K33" s="74">
        <f>SUM(K17,K32)</f>
        <v>333262</v>
      </c>
      <c r="L33" s="74">
        <f>SUM(L17,L32)</f>
        <v>2004600</v>
      </c>
      <c r="M33" s="12" t="s">
        <v>31</v>
      </c>
    </row>
    <row r="34" spans="1:10" ht="11.25">
      <c r="A34" s="8" t="s">
        <v>2</v>
      </c>
      <c r="J34" s="8" t="s">
        <v>1</v>
      </c>
    </row>
    <row r="35" ht="11.25">
      <c r="A35" s="8" t="s">
        <v>3</v>
      </c>
    </row>
    <row r="36" ht="11.25">
      <c r="A36" s="8" t="s">
        <v>4</v>
      </c>
    </row>
    <row r="37" ht="11.25">
      <c r="A37" s="8" t="s">
        <v>5</v>
      </c>
    </row>
    <row r="38" ht="11.25">
      <c r="A38" s="8" t="s">
        <v>6</v>
      </c>
    </row>
  </sheetData>
  <sheetProtection/>
  <mergeCells count="33">
    <mergeCell ref="G22:G25"/>
    <mergeCell ref="H22:H25"/>
    <mergeCell ref="I22:I25"/>
    <mergeCell ref="L22:L25"/>
    <mergeCell ref="M22:M25"/>
    <mergeCell ref="D22:D25"/>
    <mergeCell ref="C22:C25"/>
    <mergeCell ref="B22:B25"/>
    <mergeCell ref="A22:A25"/>
    <mergeCell ref="E22:E25"/>
    <mergeCell ref="F22:F25"/>
    <mergeCell ref="K1:M4"/>
    <mergeCell ref="J9:K11"/>
    <mergeCell ref="F7:L7"/>
    <mergeCell ref="H9:H11"/>
    <mergeCell ref="G8:L8"/>
    <mergeCell ref="A33:D33"/>
    <mergeCell ref="A32:D32"/>
    <mergeCell ref="B7:B11"/>
    <mergeCell ref="A18:D18"/>
    <mergeCell ref="A5:M5"/>
    <mergeCell ref="A7:A11"/>
    <mergeCell ref="F8:F11"/>
    <mergeCell ref="M7:M11"/>
    <mergeCell ref="G9:G11"/>
    <mergeCell ref="J12:K12"/>
    <mergeCell ref="L9:L11"/>
    <mergeCell ref="E7:E11"/>
    <mergeCell ref="I10:I11"/>
    <mergeCell ref="A13:D13"/>
    <mergeCell ref="A17:D17"/>
    <mergeCell ref="C7:C11"/>
    <mergeCell ref="D7:D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10" customWidth="1"/>
    <col min="9" max="9" width="12.75390625" style="14" customWidth="1"/>
    <col min="10" max="10" width="3.125" style="1" customWidth="1"/>
    <col min="11" max="11" width="13.125" style="110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184" t="s">
        <v>153</v>
      </c>
      <c r="M1" s="184"/>
    </row>
    <row r="2" spans="12:13" ht="21" customHeight="1">
      <c r="L2" s="184"/>
      <c r="M2" s="184"/>
    </row>
    <row r="3" spans="12:13" ht="17.25" customHeight="1">
      <c r="L3" s="184"/>
      <c r="M3" s="184"/>
    </row>
    <row r="4" spans="1:13" ht="12.75">
      <c r="A4" s="157" t="s">
        <v>107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0.5" customHeight="1">
      <c r="A5" s="3"/>
      <c r="B5" s="3"/>
      <c r="C5" s="3"/>
      <c r="D5" s="3"/>
      <c r="E5" s="3"/>
      <c r="F5" s="3"/>
      <c r="G5" s="3"/>
      <c r="H5" s="111"/>
      <c r="I5" s="13"/>
      <c r="J5" s="3"/>
      <c r="K5" s="111"/>
      <c r="L5" s="3"/>
      <c r="M5" s="2" t="s">
        <v>29</v>
      </c>
    </row>
    <row r="6" spans="1:13" s="76" customFormat="1" ht="15" customHeight="1">
      <c r="A6" s="149" t="s">
        <v>37</v>
      </c>
      <c r="B6" s="149" t="s">
        <v>8</v>
      </c>
      <c r="C6" s="149" t="s">
        <v>28</v>
      </c>
      <c r="D6" s="150" t="s">
        <v>52</v>
      </c>
      <c r="E6" s="150" t="s">
        <v>38</v>
      </c>
      <c r="F6" s="150" t="s">
        <v>43</v>
      </c>
      <c r="G6" s="150"/>
      <c r="H6" s="150"/>
      <c r="I6" s="150"/>
      <c r="J6" s="150"/>
      <c r="K6" s="150"/>
      <c r="L6" s="150"/>
      <c r="M6" s="150" t="s">
        <v>41</v>
      </c>
    </row>
    <row r="7" spans="1:13" s="76" customFormat="1" ht="13.5" customHeight="1">
      <c r="A7" s="149"/>
      <c r="B7" s="149"/>
      <c r="C7" s="149"/>
      <c r="D7" s="150"/>
      <c r="E7" s="150"/>
      <c r="F7" s="150" t="s">
        <v>108</v>
      </c>
      <c r="G7" s="150" t="s">
        <v>16</v>
      </c>
      <c r="H7" s="150"/>
      <c r="I7" s="150"/>
      <c r="J7" s="150"/>
      <c r="K7" s="150"/>
      <c r="L7" s="150"/>
      <c r="M7" s="150"/>
    </row>
    <row r="8" spans="1:13" s="76" customFormat="1" ht="13.5" customHeight="1">
      <c r="A8" s="149"/>
      <c r="B8" s="149"/>
      <c r="C8" s="149"/>
      <c r="D8" s="150"/>
      <c r="E8" s="150"/>
      <c r="F8" s="150"/>
      <c r="G8" s="150" t="s">
        <v>49</v>
      </c>
      <c r="H8" s="142" t="s">
        <v>44</v>
      </c>
      <c r="I8" s="77" t="s">
        <v>12</v>
      </c>
      <c r="J8" s="169" t="s">
        <v>50</v>
      </c>
      <c r="K8" s="185"/>
      <c r="L8" s="150" t="s">
        <v>45</v>
      </c>
      <c r="M8" s="150"/>
    </row>
    <row r="9" spans="1:13" s="76" customFormat="1" ht="19.5" customHeight="1">
      <c r="A9" s="149"/>
      <c r="B9" s="149"/>
      <c r="C9" s="149"/>
      <c r="D9" s="150"/>
      <c r="E9" s="150"/>
      <c r="F9" s="150"/>
      <c r="G9" s="150"/>
      <c r="H9" s="142"/>
      <c r="I9" s="190" t="s">
        <v>53</v>
      </c>
      <c r="J9" s="186"/>
      <c r="K9" s="187"/>
      <c r="L9" s="150"/>
      <c r="M9" s="150"/>
    </row>
    <row r="10" spans="1:13" s="76" customFormat="1" ht="28.5" customHeight="1">
      <c r="A10" s="149"/>
      <c r="B10" s="149"/>
      <c r="C10" s="149"/>
      <c r="D10" s="150"/>
      <c r="E10" s="150"/>
      <c r="F10" s="150"/>
      <c r="G10" s="150"/>
      <c r="H10" s="142"/>
      <c r="I10" s="191"/>
      <c r="J10" s="188"/>
      <c r="K10" s="189"/>
      <c r="L10" s="150"/>
      <c r="M10" s="150"/>
    </row>
    <row r="11" spans="1:13" s="5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17">
        <v>7</v>
      </c>
      <c r="I11" s="78">
        <v>8</v>
      </c>
      <c r="J11" s="192">
        <v>9</v>
      </c>
      <c r="K11" s="193"/>
      <c r="L11" s="4">
        <v>10</v>
      </c>
      <c r="M11" s="4">
        <v>11</v>
      </c>
    </row>
    <row r="12" spans="1:13" s="28" customFormat="1" ht="62.25" customHeight="1">
      <c r="A12" s="79">
        <v>1</v>
      </c>
      <c r="B12" s="85">
        <v>600</v>
      </c>
      <c r="C12" s="85">
        <v>60095</v>
      </c>
      <c r="D12" s="105" t="s">
        <v>139</v>
      </c>
      <c r="E12" s="82"/>
      <c r="F12" s="83">
        <v>20000</v>
      </c>
      <c r="G12" s="83">
        <v>20000</v>
      </c>
      <c r="H12" s="83"/>
      <c r="I12" s="84"/>
      <c r="J12" s="65" t="s">
        <v>42</v>
      </c>
      <c r="K12" s="112"/>
      <c r="L12" s="83"/>
      <c r="M12" s="85" t="s">
        <v>0</v>
      </c>
    </row>
    <row r="13" spans="1:13" s="28" customFormat="1" ht="59.25" customHeight="1">
      <c r="A13" s="79">
        <v>2</v>
      </c>
      <c r="B13" s="85">
        <v>750</v>
      </c>
      <c r="C13" s="85">
        <v>75023</v>
      </c>
      <c r="D13" s="105" t="s">
        <v>127</v>
      </c>
      <c r="E13" s="82"/>
      <c r="F13" s="83">
        <v>12000</v>
      </c>
      <c r="G13" s="83">
        <v>12000</v>
      </c>
      <c r="H13" s="83"/>
      <c r="I13" s="84"/>
      <c r="J13" s="65" t="s">
        <v>42</v>
      </c>
      <c r="K13" s="112"/>
      <c r="L13" s="83"/>
      <c r="M13" s="85" t="s">
        <v>0</v>
      </c>
    </row>
    <row r="14" spans="1:13" s="28" customFormat="1" ht="51.75" customHeight="1">
      <c r="A14" s="79">
        <v>3</v>
      </c>
      <c r="B14" s="85">
        <v>750</v>
      </c>
      <c r="C14" s="85">
        <v>75023</v>
      </c>
      <c r="D14" s="105" t="s">
        <v>128</v>
      </c>
      <c r="E14" s="82"/>
      <c r="F14" s="83">
        <v>10000</v>
      </c>
      <c r="G14" s="83">
        <v>10000</v>
      </c>
      <c r="H14" s="83"/>
      <c r="I14" s="84"/>
      <c r="J14" s="65" t="s">
        <v>42</v>
      </c>
      <c r="K14" s="112"/>
      <c r="L14" s="83"/>
      <c r="M14" s="85" t="s">
        <v>0</v>
      </c>
    </row>
    <row r="15" spans="1:13" s="28" customFormat="1" ht="54" customHeight="1">
      <c r="A15" s="79">
        <v>5</v>
      </c>
      <c r="B15" s="85">
        <v>750</v>
      </c>
      <c r="C15" s="85">
        <v>75023</v>
      </c>
      <c r="D15" s="105" t="s">
        <v>131</v>
      </c>
      <c r="E15" s="82"/>
      <c r="F15" s="83">
        <v>30000</v>
      </c>
      <c r="G15" s="83">
        <v>0</v>
      </c>
      <c r="H15" s="83">
        <v>30000</v>
      </c>
      <c r="I15" s="84"/>
      <c r="J15" s="65" t="s">
        <v>42</v>
      </c>
      <c r="K15" s="112"/>
      <c r="L15" s="83"/>
      <c r="M15" s="85" t="s">
        <v>0</v>
      </c>
    </row>
    <row r="16" spans="1:13" s="28" customFormat="1" ht="144" customHeight="1">
      <c r="A16" s="79">
        <v>6</v>
      </c>
      <c r="B16" s="85">
        <v>801</v>
      </c>
      <c r="C16" s="85">
        <v>80101</v>
      </c>
      <c r="D16" s="105" t="s">
        <v>144</v>
      </c>
      <c r="E16" s="82"/>
      <c r="F16" s="83">
        <v>11100</v>
      </c>
      <c r="G16" s="83">
        <v>11100</v>
      </c>
      <c r="H16" s="83"/>
      <c r="I16" s="84"/>
      <c r="J16" s="65" t="s">
        <v>42</v>
      </c>
      <c r="K16" s="112"/>
      <c r="L16" s="83"/>
      <c r="M16" s="85" t="s">
        <v>0</v>
      </c>
    </row>
    <row r="17" spans="1:13" s="28" customFormat="1" ht="54" customHeight="1">
      <c r="A17" s="79">
        <v>7</v>
      </c>
      <c r="B17" s="85">
        <v>852</v>
      </c>
      <c r="C17" s="85">
        <v>85219</v>
      </c>
      <c r="D17" s="105" t="s">
        <v>134</v>
      </c>
      <c r="E17" s="82"/>
      <c r="F17" s="83">
        <v>20000</v>
      </c>
      <c r="G17" s="83">
        <v>20000</v>
      </c>
      <c r="H17" s="83"/>
      <c r="I17" s="84"/>
      <c r="J17" s="65" t="s">
        <v>42</v>
      </c>
      <c r="K17" s="112"/>
      <c r="L17" s="83"/>
      <c r="M17" s="85" t="s">
        <v>126</v>
      </c>
    </row>
    <row r="18" spans="1:13" s="28" customFormat="1" ht="60.75" customHeight="1">
      <c r="A18" s="79">
        <v>8</v>
      </c>
      <c r="B18" s="85">
        <v>900</v>
      </c>
      <c r="C18" s="85">
        <v>90001</v>
      </c>
      <c r="D18" s="105" t="s">
        <v>140</v>
      </c>
      <c r="E18" s="82"/>
      <c r="F18" s="83">
        <v>50000</v>
      </c>
      <c r="G18" s="83">
        <v>0</v>
      </c>
      <c r="H18" s="83">
        <v>50000</v>
      </c>
      <c r="I18" s="84"/>
      <c r="J18" s="65" t="s">
        <v>42</v>
      </c>
      <c r="K18" s="112"/>
      <c r="L18" s="83"/>
      <c r="M18" s="85" t="s">
        <v>0</v>
      </c>
    </row>
    <row r="19" spans="1:13" s="28" customFormat="1" ht="19.5" customHeight="1">
      <c r="A19" s="200">
        <v>9</v>
      </c>
      <c r="B19" s="218">
        <v>900</v>
      </c>
      <c r="C19" s="218">
        <v>90005</v>
      </c>
      <c r="D19" s="203" t="s">
        <v>132</v>
      </c>
      <c r="E19" s="82"/>
      <c r="F19" s="215">
        <v>1125264</v>
      </c>
      <c r="G19" s="212">
        <v>508428</v>
      </c>
      <c r="H19" s="212"/>
      <c r="I19" s="209"/>
      <c r="J19" s="65" t="s">
        <v>116</v>
      </c>
      <c r="K19" s="112"/>
      <c r="L19" s="206">
        <v>616836</v>
      </c>
      <c r="M19" s="197" t="s">
        <v>0</v>
      </c>
    </row>
    <row r="20" spans="1:13" s="28" customFormat="1" ht="21" customHeight="1">
      <c r="A20" s="201"/>
      <c r="B20" s="219"/>
      <c r="C20" s="219"/>
      <c r="D20" s="204"/>
      <c r="E20" s="82"/>
      <c r="F20" s="216"/>
      <c r="G20" s="213"/>
      <c r="H20" s="213"/>
      <c r="I20" s="210"/>
      <c r="J20" s="65" t="s">
        <v>117</v>
      </c>
      <c r="K20" s="112"/>
      <c r="L20" s="207"/>
      <c r="M20" s="198"/>
    </row>
    <row r="21" spans="1:13" s="28" customFormat="1" ht="19.5" customHeight="1">
      <c r="A21" s="201"/>
      <c r="B21" s="219"/>
      <c r="C21" s="219"/>
      <c r="D21" s="204"/>
      <c r="E21" s="82"/>
      <c r="F21" s="216"/>
      <c r="G21" s="213"/>
      <c r="H21" s="213"/>
      <c r="I21" s="210"/>
      <c r="J21" s="65" t="s">
        <v>118</v>
      </c>
      <c r="K21" s="112">
        <v>0</v>
      </c>
      <c r="L21" s="207"/>
      <c r="M21" s="198"/>
    </row>
    <row r="22" spans="1:13" s="28" customFormat="1" ht="24.75" customHeight="1">
      <c r="A22" s="202"/>
      <c r="B22" s="220"/>
      <c r="C22" s="220"/>
      <c r="D22" s="205"/>
      <c r="E22" s="82"/>
      <c r="F22" s="217"/>
      <c r="G22" s="214"/>
      <c r="H22" s="214"/>
      <c r="I22" s="211"/>
      <c r="J22" s="65" t="s">
        <v>119</v>
      </c>
      <c r="K22" s="112"/>
      <c r="L22" s="208"/>
      <c r="M22" s="199"/>
    </row>
    <row r="23" spans="1:13" s="28" customFormat="1" ht="49.5" customHeight="1">
      <c r="A23" s="79">
        <v>10</v>
      </c>
      <c r="B23" s="80">
        <v>900</v>
      </c>
      <c r="C23" s="81">
        <v>90015</v>
      </c>
      <c r="D23" s="101" t="s">
        <v>124</v>
      </c>
      <c r="E23" s="82"/>
      <c r="F23" s="83">
        <v>15000</v>
      </c>
      <c r="G23" s="83">
        <v>15000</v>
      </c>
      <c r="H23" s="83"/>
      <c r="I23" s="84"/>
      <c r="J23" s="65" t="s">
        <v>42</v>
      </c>
      <c r="K23" s="112"/>
      <c r="L23" s="83">
        <v>0</v>
      </c>
      <c r="M23" s="85" t="s">
        <v>0</v>
      </c>
    </row>
    <row r="24" spans="1:13" s="28" customFormat="1" ht="74.25" customHeight="1">
      <c r="A24" s="79">
        <v>11</v>
      </c>
      <c r="B24" s="80">
        <v>900</v>
      </c>
      <c r="C24" s="81">
        <v>90015</v>
      </c>
      <c r="D24" s="101" t="s">
        <v>121</v>
      </c>
      <c r="E24" s="82"/>
      <c r="F24" s="83">
        <v>5000</v>
      </c>
      <c r="G24" s="83">
        <v>5000</v>
      </c>
      <c r="H24" s="83"/>
      <c r="I24" s="84"/>
      <c r="J24" s="65" t="s">
        <v>42</v>
      </c>
      <c r="K24" s="112"/>
      <c r="L24" s="83">
        <v>0</v>
      </c>
      <c r="M24" s="85" t="s">
        <v>0</v>
      </c>
    </row>
    <row r="25" spans="1:13" s="28" customFormat="1" ht="75.75" customHeight="1">
      <c r="A25" s="79">
        <v>12</v>
      </c>
      <c r="B25" s="80">
        <v>900</v>
      </c>
      <c r="C25" s="81">
        <v>90015</v>
      </c>
      <c r="D25" s="101" t="s">
        <v>141</v>
      </c>
      <c r="E25" s="82"/>
      <c r="F25" s="83">
        <v>51000</v>
      </c>
      <c r="G25" s="83">
        <v>51000</v>
      </c>
      <c r="H25" s="83"/>
      <c r="I25" s="84"/>
      <c r="J25" s="65" t="s">
        <v>42</v>
      </c>
      <c r="K25" s="112"/>
      <c r="L25" s="83">
        <v>0</v>
      </c>
      <c r="M25" s="85" t="s">
        <v>0</v>
      </c>
    </row>
    <row r="26" spans="1:13" s="28" customFormat="1" ht="84" customHeight="1">
      <c r="A26" s="79">
        <v>13</v>
      </c>
      <c r="B26" s="80">
        <v>921</v>
      </c>
      <c r="C26" s="81">
        <v>92195</v>
      </c>
      <c r="D26" s="102" t="s">
        <v>123</v>
      </c>
      <c r="E26" s="82"/>
      <c r="F26" s="83">
        <v>12900</v>
      </c>
      <c r="G26" s="83">
        <v>12900</v>
      </c>
      <c r="H26" s="83"/>
      <c r="I26" s="84"/>
      <c r="J26" s="65" t="s">
        <v>42</v>
      </c>
      <c r="K26" s="112"/>
      <c r="L26" s="83"/>
      <c r="M26" s="85" t="s">
        <v>0</v>
      </c>
    </row>
    <row r="27" spans="1:13" s="28" customFormat="1" ht="100.5" customHeight="1">
      <c r="A27" s="79">
        <v>14</v>
      </c>
      <c r="B27" s="80">
        <v>921</v>
      </c>
      <c r="C27" s="81">
        <v>92195</v>
      </c>
      <c r="D27" s="102" t="s">
        <v>122</v>
      </c>
      <c r="E27" s="82"/>
      <c r="F27" s="83">
        <v>7000</v>
      </c>
      <c r="G27" s="83">
        <v>7000</v>
      </c>
      <c r="H27" s="83"/>
      <c r="I27" s="84"/>
      <c r="J27" s="65" t="s">
        <v>42</v>
      </c>
      <c r="K27" s="112"/>
      <c r="L27" s="83"/>
      <c r="M27" s="85" t="s">
        <v>0</v>
      </c>
    </row>
    <row r="28" spans="1:13" s="28" customFormat="1" ht="54" customHeight="1">
      <c r="A28" s="79">
        <v>15</v>
      </c>
      <c r="B28" s="80">
        <v>926</v>
      </c>
      <c r="C28" s="81">
        <v>92695</v>
      </c>
      <c r="D28" s="102" t="s">
        <v>143</v>
      </c>
      <c r="E28" s="82"/>
      <c r="F28" s="83">
        <v>9500</v>
      </c>
      <c r="G28" s="83">
        <v>9500</v>
      </c>
      <c r="H28" s="83"/>
      <c r="I28" s="84"/>
      <c r="J28" s="65" t="s">
        <v>42</v>
      </c>
      <c r="K28" s="112"/>
      <c r="L28" s="83">
        <v>0</v>
      </c>
      <c r="M28" s="85" t="s">
        <v>0</v>
      </c>
    </row>
    <row r="29" spans="1:13" s="28" customFormat="1" ht="112.5" customHeight="1">
      <c r="A29" s="79">
        <v>16</v>
      </c>
      <c r="B29" s="85">
        <v>926</v>
      </c>
      <c r="C29" s="85">
        <v>92695</v>
      </c>
      <c r="D29" s="86" t="s">
        <v>133</v>
      </c>
      <c r="E29" s="82"/>
      <c r="F29" s="83">
        <v>11000</v>
      </c>
      <c r="G29" s="83">
        <v>11000</v>
      </c>
      <c r="H29" s="83"/>
      <c r="I29" s="84"/>
      <c r="J29" s="65" t="s">
        <v>42</v>
      </c>
      <c r="K29" s="112"/>
      <c r="L29" s="83">
        <v>0</v>
      </c>
      <c r="M29" s="85" t="s">
        <v>0</v>
      </c>
    </row>
    <row r="30" spans="1:13" s="28" customFormat="1" ht="87.75" customHeight="1">
      <c r="A30" s="79">
        <v>17</v>
      </c>
      <c r="B30" s="80">
        <v>926</v>
      </c>
      <c r="C30" s="81">
        <v>92695</v>
      </c>
      <c r="D30" s="101" t="s">
        <v>142</v>
      </c>
      <c r="E30" s="82"/>
      <c r="F30" s="83">
        <v>12800</v>
      </c>
      <c r="G30" s="83">
        <v>12800</v>
      </c>
      <c r="H30" s="83"/>
      <c r="I30" s="84"/>
      <c r="J30" s="65" t="s">
        <v>42</v>
      </c>
      <c r="K30" s="112"/>
      <c r="L30" s="83">
        <v>0</v>
      </c>
      <c r="M30" s="85" t="s">
        <v>0</v>
      </c>
    </row>
    <row r="31" spans="1:13" s="28" customFormat="1" ht="51.75" customHeight="1">
      <c r="A31" s="79">
        <v>18</v>
      </c>
      <c r="B31" s="85">
        <v>750</v>
      </c>
      <c r="C31" s="85">
        <v>75023</v>
      </c>
      <c r="D31" s="86" t="s">
        <v>152</v>
      </c>
      <c r="E31" s="82"/>
      <c r="F31" s="83">
        <v>11000</v>
      </c>
      <c r="G31" s="83">
        <v>11000</v>
      </c>
      <c r="H31" s="83"/>
      <c r="I31" s="84"/>
      <c r="J31" s="65" t="s">
        <v>42</v>
      </c>
      <c r="K31" s="112"/>
      <c r="L31" s="83">
        <v>0</v>
      </c>
      <c r="M31" s="85" t="s">
        <v>0</v>
      </c>
    </row>
    <row r="32" spans="1:13" s="28" customFormat="1" ht="44.25" customHeight="1">
      <c r="A32" s="79">
        <v>19</v>
      </c>
      <c r="B32" s="80">
        <v>852</v>
      </c>
      <c r="C32" s="81">
        <v>85219</v>
      </c>
      <c r="D32" s="101" t="s">
        <v>151</v>
      </c>
      <c r="E32" s="82"/>
      <c r="F32" s="83">
        <v>5000</v>
      </c>
      <c r="G32" s="83">
        <v>5000</v>
      </c>
      <c r="H32" s="83"/>
      <c r="I32" s="84"/>
      <c r="J32" s="65" t="s">
        <v>42</v>
      </c>
      <c r="K32" s="112"/>
      <c r="L32" s="83">
        <v>0</v>
      </c>
      <c r="M32" s="85" t="s">
        <v>126</v>
      </c>
    </row>
    <row r="33" spans="1:13" s="5" customFormat="1" ht="18.75" customHeight="1">
      <c r="A33" s="194" t="s">
        <v>48</v>
      </c>
      <c r="B33" s="195"/>
      <c r="C33" s="195"/>
      <c r="D33" s="196"/>
      <c r="E33" s="6">
        <f>SUM(E12:E32)</f>
        <v>0</v>
      </c>
      <c r="F33" s="23">
        <f>SUM(F12:F32)</f>
        <v>1418564</v>
      </c>
      <c r="G33" s="23">
        <f>SUM(G12:G32)</f>
        <v>721728</v>
      </c>
      <c r="H33" s="23">
        <f>SUM(H12:H32)</f>
        <v>80000</v>
      </c>
      <c r="I33" s="23">
        <f>SUM(I12:I32)</f>
        <v>0</v>
      </c>
      <c r="J33" s="6"/>
      <c r="K33" s="23">
        <f>SUM(K12:K32)</f>
        <v>0</v>
      </c>
      <c r="L33" s="23">
        <f>SUM(L12:L32)</f>
        <v>616836</v>
      </c>
      <c r="M33" s="87" t="s">
        <v>31</v>
      </c>
    </row>
    <row r="34" spans="1:12" s="8" customFormat="1" ht="10.5" customHeight="1">
      <c r="A34" s="8" t="s">
        <v>2</v>
      </c>
      <c r="F34" s="11"/>
      <c r="H34" s="20"/>
      <c r="I34" s="11"/>
      <c r="K34" s="20"/>
      <c r="L34" s="8" t="s">
        <v>1</v>
      </c>
    </row>
    <row r="35" spans="1:11" s="8" customFormat="1" ht="11.25">
      <c r="A35" s="8" t="s">
        <v>3</v>
      </c>
      <c r="F35" s="11"/>
      <c r="H35" s="20"/>
      <c r="I35" s="11"/>
      <c r="K35" s="20"/>
    </row>
    <row r="36" spans="1:11" s="8" customFormat="1" ht="11.25">
      <c r="A36" s="8" t="s">
        <v>4</v>
      </c>
      <c r="F36" s="11"/>
      <c r="H36" s="20"/>
      <c r="I36" s="11"/>
      <c r="K36" s="20"/>
    </row>
    <row r="37" spans="1:11" s="8" customFormat="1" ht="11.25">
      <c r="A37" s="8" t="s">
        <v>145</v>
      </c>
      <c r="F37" s="11"/>
      <c r="H37" s="20"/>
      <c r="I37" s="11"/>
      <c r="K37" s="20"/>
    </row>
    <row r="38" spans="1:11" s="8" customFormat="1" ht="11.25">
      <c r="A38" s="8" t="s">
        <v>6</v>
      </c>
      <c r="F38" s="11"/>
      <c r="H38" s="20"/>
      <c r="I38" s="11"/>
      <c r="K38" s="20"/>
    </row>
  </sheetData>
  <sheetProtection/>
  <mergeCells count="28"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  <mergeCell ref="J11:K11"/>
    <mergeCell ref="A33:D33"/>
    <mergeCell ref="A4:M4"/>
    <mergeCell ref="A6:A10"/>
    <mergeCell ref="B6:B10"/>
    <mergeCell ref="C6:C10"/>
    <mergeCell ref="D6:D10"/>
    <mergeCell ref="F6:L6"/>
    <mergeCell ref="G8:G10"/>
    <mergeCell ref="M19:M22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20" sqref="A20:IV20"/>
    </sheetView>
  </sheetViews>
  <sheetFormatPr defaultColWidth="9.00390625" defaultRowHeight="12.75"/>
  <cols>
    <col min="1" max="1" width="5.25390625" style="8" customWidth="1"/>
    <col min="2" max="2" width="44.25390625" style="8" customWidth="1"/>
    <col min="3" max="3" width="14.00390625" style="8" customWidth="1"/>
    <col min="4" max="4" width="17.125" style="8" customWidth="1"/>
    <col min="5" max="16384" width="9.125" style="8" customWidth="1"/>
  </cols>
  <sheetData>
    <row r="1" spans="2:5" ht="59.25" customHeight="1">
      <c r="B1" s="42"/>
      <c r="C1" s="221" t="s">
        <v>150</v>
      </c>
      <c r="D1" s="221"/>
      <c r="E1" s="42"/>
    </row>
    <row r="2" spans="1:4" ht="16.5" customHeight="1">
      <c r="A2" s="223" t="s">
        <v>109</v>
      </c>
      <c r="B2" s="223"/>
      <c r="C2" s="223"/>
      <c r="D2" s="223"/>
    </row>
    <row r="3" ht="6.75" customHeight="1" hidden="1">
      <c r="A3" s="43"/>
    </row>
    <row r="4" ht="10.5" customHeight="1">
      <c r="D4" s="44" t="s">
        <v>29</v>
      </c>
    </row>
    <row r="5" spans="1:4" s="45" customFormat="1" ht="15" customHeight="1">
      <c r="A5" s="224" t="s">
        <v>37</v>
      </c>
      <c r="B5" s="224" t="s">
        <v>11</v>
      </c>
      <c r="C5" s="225" t="s">
        <v>39</v>
      </c>
      <c r="D5" s="225" t="s">
        <v>78</v>
      </c>
    </row>
    <row r="6" spans="1:4" s="45" customFormat="1" ht="12" customHeight="1">
      <c r="A6" s="224"/>
      <c r="B6" s="224"/>
      <c r="C6" s="224"/>
      <c r="D6" s="225"/>
    </row>
    <row r="7" spans="1:4" s="45" customFormat="1" ht="3" customHeight="1" hidden="1">
      <c r="A7" s="224"/>
      <c r="B7" s="224"/>
      <c r="C7" s="224"/>
      <c r="D7" s="225"/>
    </row>
    <row r="8" spans="1:4" ht="9.75" customHeight="1">
      <c r="A8" s="26">
        <v>1</v>
      </c>
      <c r="B8" s="26">
        <v>2</v>
      </c>
      <c r="C8" s="26">
        <v>3</v>
      </c>
      <c r="D8" s="26">
        <v>4</v>
      </c>
    </row>
    <row r="9" spans="1:4" ht="18.75" customHeight="1">
      <c r="A9" s="222" t="s">
        <v>21</v>
      </c>
      <c r="B9" s="222"/>
      <c r="C9" s="26"/>
      <c r="D9" s="103">
        <f>SUM(D10,D19,D20,D21,D22,D23)</f>
        <v>2779289</v>
      </c>
    </row>
    <row r="10" spans="1:7" ht="18.75" customHeight="1" hidden="1">
      <c r="A10" s="12" t="s">
        <v>61</v>
      </c>
      <c r="B10" s="12" t="s">
        <v>62</v>
      </c>
      <c r="C10" s="26"/>
      <c r="D10" s="103">
        <f>SUM(D11,D13,D15)</f>
        <v>2000000</v>
      </c>
      <c r="G10" s="46"/>
    </row>
    <row r="11" spans="1:7" s="18" customFormat="1" ht="18.75" customHeight="1">
      <c r="A11" s="12" t="s">
        <v>13</v>
      </c>
      <c r="B11" s="17" t="s">
        <v>18</v>
      </c>
      <c r="C11" s="12" t="s">
        <v>22</v>
      </c>
      <c r="D11" s="104">
        <v>2000000</v>
      </c>
      <c r="G11" s="47"/>
    </row>
    <row r="12" spans="1:4" ht="40.5" customHeight="1">
      <c r="A12" s="26" t="s">
        <v>59</v>
      </c>
      <c r="B12" s="48" t="s">
        <v>60</v>
      </c>
      <c r="C12" s="26" t="s">
        <v>22</v>
      </c>
      <c r="D12" s="103">
        <v>0</v>
      </c>
    </row>
    <row r="13" spans="1:4" s="18" customFormat="1" ht="13.5" customHeight="1">
      <c r="A13" s="12" t="s">
        <v>14</v>
      </c>
      <c r="B13" s="17" t="s">
        <v>19</v>
      </c>
      <c r="C13" s="12" t="s">
        <v>22</v>
      </c>
      <c r="D13" s="104">
        <v>0</v>
      </c>
    </row>
    <row r="14" spans="1:4" ht="25.5" customHeight="1">
      <c r="A14" s="26" t="s">
        <v>15</v>
      </c>
      <c r="B14" s="48" t="s">
        <v>46</v>
      </c>
      <c r="C14" s="26" t="s">
        <v>32</v>
      </c>
      <c r="D14" s="103">
        <v>0</v>
      </c>
    </row>
    <row r="15" spans="1:4" ht="22.5">
      <c r="A15" s="26" t="s">
        <v>7</v>
      </c>
      <c r="B15" s="48" t="s">
        <v>111</v>
      </c>
      <c r="C15" s="26" t="s">
        <v>40</v>
      </c>
      <c r="D15" s="103"/>
    </row>
    <row r="16" spans="1:4" ht="54.75" customHeight="1" hidden="1">
      <c r="A16" s="26" t="s">
        <v>63</v>
      </c>
      <c r="B16" s="48" t="s">
        <v>74</v>
      </c>
      <c r="C16" s="26" t="s">
        <v>40</v>
      </c>
      <c r="D16" s="103"/>
    </row>
    <row r="17" spans="1:4" ht="50.25" customHeight="1">
      <c r="A17" s="26" t="s">
        <v>70</v>
      </c>
      <c r="B17" s="48" t="s">
        <v>101</v>
      </c>
      <c r="C17" s="26" t="s">
        <v>40</v>
      </c>
      <c r="D17" s="103"/>
    </row>
    <row r="18" spans="1:4" ht="41.25" customHeight="1">
      <c r="A18" s="26" t="s">
        <v>17</v>
      </c>
      <c r="B18" s="48" t="s">
        <v>110</v>
      </c>
      <c r="C18" s="26" t="s">
        <v>40</v>
      </c>
      <c r="D18" s="103"/>
    </row>
    <row r="19" spans="1:4" s="18" customFormat="1" ht="18.75" customHeight="1">
      <c r="A19" s="26" t="s">
        <v>20</v>
      </c>
      <c r="B19" s="27" t="s">
        <v>64</v>
      </c>
      <c r="C19" s="26" t="s">
        <v>23</v>
      </c>
      <c r="D19" s="103"/>
    </row>
    <row r="20" spans="1:4" s="18" customFormat="1" ht="18.75" customHeight="1">
      <c r="A20" s="26" t="s">
        <v>71</v>
      </c>
      <c r="B20" s="27" t="s">
        <v>96</v>
      </c>
      <c r="C20" s="26" t="s">
        <v>65</v>
      </c>
      <c r="D20" s="103">
        <v>779289</v>
      </c>
    </row>
    <row r="21" spans="1:4" ht="18.75" customHeight="1">
      <c r="A21" s="26" t="s">
        <v>72</v>
      </c>
      <c r="B21" s="27" t="s">
        <v>66</v>
      </c>
      <c r="C21" s="26" t="s">
        <v>33</v>
      </c>
      <c r="D21" s="103"/>
    </row>
    <row r="22" spans="1:4" ht="18.75" customHeight="1">
      <c r="A22" s="26" t="s">
        <v>73</v>
      </c>
      <c r="B22" s="27" t="s">
        <v>51</v>
      </c>
      <c r="C22" s="26" t="s">
        <v>26</v>
      </c>
      <c r="D22" s="103"/>
    </row>
    <row r="23" spans="1:4" ht="18.75" customHeight="1">
      <c r="A23" s="26" t="s">
        <v>75</v>
      </c>
      <c r="B23" s="27" t="s">
        <v>68</v>
      </c>
      <c r="C23" s="26" t="s">
        <v>79</v>
      </c>
      <c r="D23" s="103"/>
    </row>
    <row r="24" spans="1:4" ht="15" customHeight="1">
      <c r="A24" s="222" t="s">
        <v>47</v>
      </c>
      <c r="B24" s="222"/>
      <c r="C24" s="26"/>
      <c r="D24" s="103">
        <f>SUM(D25:D33)</f>
        <v>702289</v>
      </c>
    </row>
    <row r="25" spans="1:4" ht="15.75" customHeight="1">
      <c r="A25" s="26" t="s">
        <v>13</v>
      </c>
      <c r="B25" s="27" t="s">
        <v>34</v>
      </c>
      <c r="C25" s="26" t="s">
        <v>25</v>
      </c>
      <c r="D25" s="103">
        <v>702289</v>
      </c>
    </row>
    <row r="26" spans="1:4" ht="40.5" customHeight="1">
      <c r="A26" s="26" t="s">
        <v>59</v>
      </c>
      <c r="B26" s="48" t="s">
        <v>69</v>
      </c>
      <c r="C26" s="26" t="s">
        <v>25</v>
      </c>
      <c r="D26" s="103"/>
    </row>
    <row r="27" spans="1:4" ht="18" customHeight="1">
      <c r="A27" s="26" t="s">
        <v>14</v>
      </c>
      <c r="B27" s="27" t="s">
        <v>24</v>
      </c>
      <c r="C27" s="26" t="s">
        <v>25</v>
      </c>
      <c r="D27" s="103"/>
    </row>
    <row r="28" spans="1:4" ht="28.5" customHeight="1">
      <c r="A28" s="26" t="s">
        <v>15</v>
      </c>
      <c r="B28" s="48" t="s">
        <v>102</v>
      </c>
      <c r="C28" s="26" t="s">
        <v>36</v>
      </c>
      <c r="D28" s="103"/>
    </row>
    <row r="29" spans="1:4" ht="26.25" customHeight="1">
      <c r="A29" s="26" t="s">
        <v>7</v>
      </c>
      <c r="B29" s="48" t="s">
        <v>112</v>
      </c>
      <c r="C29" s="26" t="s">
        <v>27</v>
      </c>
      <c r="D29" s="103"/>
    </row>
    <row r="30" spans="1:4" ht="49.5" customHeight="1">
      <c r="A30" s="26" t="s">
        <v>70</v>
      </c>
      <c r="B30" s="48" t="s">
        <v>97</v>
      </c>
      <c r="C30" s="26" t="s">
        <v>27</v>
      </c>
      <c r="D30" s="103"/>
    </row>
    <row r="31" spans="1:4" ht="39.75" customHeight="1">
      <c r="A31" s="26" t="s">
        <v>17</v>
      </c>
      <c r="B31" s="48" t="s">
        <v>113</v>
      </c>
      <c r="C31" s="26" t="s">
        <v>27</v>
      </c>
      <c r="D31" s="103"/>
    </row>
    <row r="32" spans="1:4" ht="18.75" customHeight="1">
      <c r="A32" s="26" t="s">
        <v>20</v>
      </c>
      <c r="B32" s="27" t="s">
        <v>35</v>
      </c>
      <c r="C32" s="26" t="s">
        <v>30</v>
      </c>
      <c r="D32" s="103"/>
    </row>
    <row r="33" spans="1:4" ht="18.75" customHeight="1">
      <c r="A33" s="26" t="s">
        <v>71</v>
      </c>
      <c r="B33" s="27" t="s">
        <v>67</v>
      </c>
      <c r="C33" s="26" t="s">
        <v>26</v>
      </c>
      <c r="D33" s="103"/>
    </row>
    <row r="34" spans="1:4" ht="7.5" customHeight="1">
      <c r="A34" s="49"/>
      <c r="B34" s="46"/>
      <c r="C34" s="46"/>
      <c r="D34" s="46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2018-01-02T12:46:10Z</cp:lastPrinted>
  <dcterms:created xsi:type="dcterms:W3CDTF">1998-12-09T13:02:10Z</dcterms:created>
  <dcterms:modified xsi:type="dcterms:W3CDTF">2018-03-05T13:10:02Z</dcterms:modified>
  <cp:category/>
  <cp:version/>
  <cp:contentType/>
  <cp:contentStatus/>
</cp:coreProperties>
</file>