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4"/>
  </bookViews>
  <sheets>
    <sheet name="ZAŁ 11" sheetId="1" r:id="rId1"/>
    <sheet name="ZAŁ 5" sheetId="2" r:id="rId2"/>
    <sheet name="ZAŁ 6 " sheetId="3" r:id="rId3"/>
    <sheet name="ZAL 9" sheetId="4" r:id="rId4"/>
    <sheet name="ZAŁ 3  " sheetId="5" r:id="rId5"/>
    <sheet name="ZAŁ 10" sheetId="6" r:id="rId6"/>
    <sheet name="ZAŁ 4" sheetId="7" r:id="rId7"/>
    <sheet name="ZAŁ 7" sheetId="8" r:id="rId8"/>
    <sheet name="Arkusz1" sheetId="9" state="hidden" r:id="rId9"/>
  </sheets>
  <definedNames>
    <definedName name="_xlnm.Print_Area" localSheetId="3">'ZAL 9'!$A$2:$F$28</definedName>
    <definedName name="_xlnm.Print_Titles" localSheetId="5">'ZAŁ 10'!$3:$4</definedName>
    <definedName name="_xlnm.Print_Titles" localSheetId="0">'ZAŁ 11'!$2:$5</definedName>
    <definedName name="_xlnm.Print_Titles" localSheetId="4">'ZAŁ 3  '!$6:$12</definedName>
    <definedName name="_xlnm.Print_Titles" localSheetId="1">'ZAŁ 5'!$5:$9</definedName>
    <definedName name="_xlnm.Print_Titles" localSheetId="2">'ZAŁ 6 '!$3:$9</definedName>
  </definedNames>
  <calcPr fullCalcOnLoad="1"/>
</workbook>
</file>

<file path=xl/sharedStrings.xml><?xml version="1.0" encoding="utf-8"?>
<sst xmlns="http://schemas.openxmlformats.org/spreadsheetml/2006/main" count="770" uniqueCount="304">
  <si>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</si>
  <si>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</si>
  <si>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</si>
  <si>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</si>
  <si>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</si>
  <si>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</si>
  <si>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</si>
  <si>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</si>
  <si>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</si>
  <si>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</si>
  <si>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</si>
  <si>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</si>
  <si>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</si>
  <si>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</si>
  <si>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</si>
  <si>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</si>
  <si>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</si>
  <si>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</si>
  <si>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</si>
  <si>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</si>
  <si>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</si>
  <si>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</si>
  <si>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</si>
  <si>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</si>
  <si>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</si>
  <si>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</si>
  <si>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</si>
  <si>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</si>
  <si>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</si>
  <si>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</si>
  <si>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</si>
  <si>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</si>
  <si>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</si>
  <si>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</si>
  <si>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</si>
  <si>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</si>
  <si>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</si>
  <si>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</si>
  <si>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</si>
  <si>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</si>
  <si>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</si>
  <si>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</si>
  <si>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</si>
  <si>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</si>
  <si>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</si>
  <si>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</si>
  <si>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</si>
  <si>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</si>
  <si>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</si>
  <si>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</si>
  <si>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</si>
  <si>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</si>
  <si>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</si>
  <si>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</si>
  <si>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</si>
  <si>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</si>
  <si>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</si>
  <si>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</si>
  <si>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</si>
  <si>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</si>
  <si>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</si>
  <si>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</si>
  <si>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</si>
  <si>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</si>
  <si>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</si>
  <si>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</si>
  <si>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</si>
  <si>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</si>
  <si>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</si>
  <si>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</si>
  <si>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</si>
  <si>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</si>
  <si>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</si>
  <si>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</si>
  <si>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</si>
  <si>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</si>
  <si>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</si>
  <si>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</si>
  <si>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</si>
  <si>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</si>
  <si>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</si>
  <si>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</si>
  <si>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</si>
  <si>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</si>
  <si>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</si>
  <si>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</si>
  <si>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</si>
  <si>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</si>
  <si>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</si>
  <si>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</si>
  <si>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</si>
  <si>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</si>
  <si>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</si>
  <si>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</si>
  <si>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</si>
  <si>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</si>
  <si>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</si>
  <si>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</si>
  <si>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</si>
  <si>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</si>
  <si>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</si>
  <si>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</si>
  <si>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</si>
  <si>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</si>
  <si>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</si>
  <si>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</si>
  <si>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</si>
  <si>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</si>
  <si>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Sołectwo: Lipowe Pole Plebańskie</t>
  </si>
  <si>
    <t>"e-świętokrzyskie" Budowa Systemu informatyzacji Przestrzennej Województwa Świetokrzyskiego</t>
  </si>
  <si>
    <t>Dowóz uczniów do gimnazjum w Skarżysku Kościelnym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</si>
  <si>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</si>
  <si>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</si>
  <si>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</si>
  <si>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</si>
  <si>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</si>
  <si>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</si>
  <si>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</si>
  <si>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</si>
  <si>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</si>
  <si>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</si>
  <si>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</si>
  <si>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</si>
  <si>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</si>
  <si>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</si>
  <si>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</si>
  <si>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</si>
  <si>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</si>
  <si>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</si>
  <si>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</si>
  <si>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</si>
  <si>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</si>
  <si>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</si>
  <si>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</si>
  <si>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</si>
  <si>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</si>
  <si>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</si>
  <si>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</si>
  <si>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Odłów i transport bezpańskich psów i kotów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</si>
  <si>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</si>
  <si>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</si>
  <si>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</si>
  <si>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</si>
  <si>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</si>
  <si>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</si>
  <si>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</si>
  <si>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</si>
  <si>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</si>
  <si>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</si>
  <si>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</si>
  <si>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</si>
  <si>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</si>
  <si>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</si>
  <si>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</si>
  <si>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</si>
  <si>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</si>
  <si>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</si>
  <si>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</si>
  <si>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</si>
  <si>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</si>
  <si>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</si>
  <si>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</si>
  <si>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</si>
  <si>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</si>
  <si>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</si>
  <si>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</si>
  <si>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</si>
  <si>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</si>
  <si>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</si>
  <si>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7.</t>
  </si>
  <si>
    <t>2012-2013</t>
  </si>
  <si>
    <t>Projekt: "Uczymy się i rozwijamy z indywidualizacją"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</si>
  <si>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</si>
  <si>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</si>
  <si>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</si>
  <si>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</si>
  <si>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</si>
  <si>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 xml:space="preserve">Wniesienie wkładów do  MPWiK Sp. z o.o w Skarżysku - Kamiennej na realizację zadania "Podłączenie budynków do zbiorczego systemu kanalizacyjnego w Skarżysku - Kamiennej i Skarżysku Kościelnym" 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</si>
  <si>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</si>
  <si>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</si>
  <si>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</si>
  <si>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Projekt: " Zagospodarowanie przestrzeni publicznej poprzez utworzenie centrum kulturalno-rekreacyjnego w miejscowości Świerczek"</t>
  </si>
  <si>
    <t>Papiery wartościowe (obligacje) których zbywalność jest ograniczona, zaciągane w związku z umową zawartą z podmiotem dysponującym środkami pochodzącymi z budżetu U.E.</t>
  </si>
  <si>
    <t>Wydatki na programy i projekty realizowane ze środków pochodzących z budżetu Unii Europejskiej oraz innych źródeł zagranicznych, niepodlegających zwrotowi na 2014 rok</t>
  </si>
  <si>
    <t>Wydatki w roku budżetowym 2014</t>
  </si>
  <si>
    <t>rok budżetowy 2014 (7+8+10+11)</t>
  </si>
  <si>
    <t>Zadania inwestycyjne roczne w 2014 r.</t>
  </si>
  <si>
    <t>rok budżetowy 2014 (6+7+9+10)</t>
  </si>
  <si>
    <t>Przychody i rozchody budżetu w 2014 r.</t>
  </si>
  <si>
    <t>Kwota 2014 r</t>
  </si>
  <si>
    <t>Dotacje celowe  w 2014 r.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</si>
  <si>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</si>
  <si>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Dotacje podmiotowe w 2014 r.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</si>
  <si>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</si>
  <si>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</si>
  <si>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</si>
  <si>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</si>
  <si>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</si>
  <si>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</si>
  <si>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</si>
  <si>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</si>
  <si>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</si>
  <si>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</si>
  <si>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</si>
  <si>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</si>
  <si>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</si>
  <si>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Budowa sieci kanalizacji sanitarnej z przykanalikami do granic nieruchomości wraz z przepompowniami ścieków  i zasilaniem energetycznym przepompowni w miejscowości Michałów "Rudka" Gmina Skarżysko Kościelne</t>
  </si>
  <si>
    <t xml:space="preserve">Budowa sieci kanalizacji sanitarnej z przykanalikami do granic nieruchomości wraz z przepompowniami ścieków i zasilaniem energetycznym przepompowni w miejscowości Skarżysko Kościelne ( ul. Polna) i Grzybowa Góra (ul. Sosnowa) Gmina Skarżysko Kościelne 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</si>
  <si>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</si>
  <si>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Limity wydatków na wieloletnie przedsięwzięcia  planowane do poniesienia  w  2014 roku</t>
  </si>
  <si>
    <t>wydatki poniesione do 31.12.2009 r.</t>
  </si>
  <si>
    <t>w tym</t>
  </si>
  <si>
    <t>kredyty i pożyczki podlegające zwrotowi ześrodków art.. 5 ust. 1 pkt 2 u.f.p.</t>
  </si>
  <si>
    <t>Wydatki na wniesienie wkładów do  MPWiK Sp. z o.o w Skarżysku - Kamiennej na realizację zadania "Budowa i modernizacja  kanalizacji sanitarnej w Skarżysku- Kamiennej i Skarżysku Kościelnym" (2010 - 2014)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</si>
  <si>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</si>
  <si>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</si>
  <si>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</si>
  <si>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</si>
  <si>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</si>
  <si>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</si>
  <si>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"Doposażenie placu zabaw oraz wykonanie boiska do gier zespołowych w Grzybowej Górze"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</si>
  <si>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</si>
  <si>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</si>
  <si>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</si>
  <si>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</si>
  <si>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</si>
  <si>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</si>
  <si>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</si>
  <si>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2010-2014</t>
  </si>
  <si>
    <t>WYDATKI BIEŻĄCE</t>
  </si>
  <si>
    <t xml:space="preserve">Budowa sieci kanalizacji sanitarnej z przykanalikami do granic nieruchomości  w miejscowości Grzybowa Góra i w miejscowości Skarżysko Koscielne - ulice Słoneczna, Spokojna,Południowa </t>
  </si>
  <si>
    <t>Projekt POKL: "Lider w samorządzie"</t>
  </si>
  <si>
    <t>Zmiana studium uwarunkowań i kierunków zagospodarowania przestrzennegoGminy skarżysko Kościelne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</si>
  <si>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</si>
  <si>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</si>
  <si>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</si>
  <si>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Wniesienie wkładów do MPWiK Sp. Z o.o. w Skarżysku-Kamiennej na realizację zadania "Budowa i modernizacja kanalizacji sanitarnej w Skarżysku-Kamiennej i Skarżysku Kościelnym</t>
  </si>
  <si>
    <t>Limity wydatków na wniesienie wkładów do spółek prawa handlowego w 2014 roku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</si>
  <si>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</si>
  <si>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</si>
  <si>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</si>
  <si>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</si>
  <si>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</si>
  <si>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Uporządkowanie i zagospodarowanie przestrzeni publicznej wokół kapliczki  w miejscowości Kierz Niedźwiedzi  - zadanie finansowane z funduszu sołeckiego sołectwa Kierz Niedźwiedzi</t>
  </si>
  <si>
    <t>Urządzenie boiska do piłki siatkowej  w miejscowości Michałów  - zadanie finansowane z funduszu sołeckiego sołectwa Michałów</t>
  </si>
  <si>
    <t>Budowa parkingu do 9 miejsc parkingowych w miejscowości Majków na działce nr 659  - zadanie finansowane z funduszu sołeckiego sołectwa Majków</t>
  </si>
  <si>
    <t>Wykonanie ścieżki dydaktycznej w miejscowości Lipowe Pole Plebańskie  - zadanie finansowane z funduszu sołeckiego sołectwa Lipowe Pole Plebańskie</t>
  </si>
  <si>
    <t>Doposażenie "Centrum Rekreacyjno - Sportowego"  w miejscowości  Świerczek - zadanie finansowane z funduszu sołeckiego sołectwa Świerczek</t>
  </si>
  <si>
    <t>2011-2015</t>
  </si>
  <si>
    <t>Doposażenie placu zabaw oraz wykonanie boiska do gier zespołowych w Grzybowej Górze</t>
  </si>
  <si>
    <t>2013-2014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</si>
  <si>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</si>
  <si>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</si>
  <si>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</si>
  <si>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</si>
  <si>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</si>
  <si>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</si>
  <si>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</si>
  <si>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</si>
  <si>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</si>
  <si>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</si>
  <si>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</si>
  <si>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</si>
  <si>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</si>
  <si>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</si>
  <si>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</si>
  <si>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</si>
  <si>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</si>
  <si>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</si>
  <si>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</si>
  <si>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</si>
  <si>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</si>
  <si>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</si>
  <si>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010</t>
  </si>
  <si>
    <t>01041</t>
  </si>
  <si>
    <t>Festyn sportowo - rekreacyjny dla mieszkańców</t>
  </si>
  <si>
    <t>Załącznik Nr 11
do Uchwały Nr .../…./…...
Rady Gminy Skarżysko Kościelne 
z dnia ………………...r.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</si>
  <si>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</si>
  <si>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</si>
  <si>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</si>
  <si>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Termomodernizacja budynku SPZOZ</t>
  </si>
  <si>
    <t>Budowa drogi gminnej w miejscowosci Grzybowa Góra , ul. Słoneczna</t>
  </si>
  <si>
    <t>Wykonanie ogrodzenia szkoły od strony                   ul. Świętokrzyskiej w mc. Grzybowa Góra</t>
  </si>
  <si>
    <t>Wykonanie ogrodzenia szkoły od strony ul. Świętokrzyskiej w mc. Grzybowa Góra - zadanie finansowane z funduszu sołeckiego sołectwa Grzybowa Góra</t>
  </si>
  <si>
    <t>Przebudowa drogi dojazdowej do gruntów rolnych  w mc. Skarżysko Kościelne, ul Krótka  - zadanie dofinansowane z funduszu sołeckiego sołectwa Skarżysko Kościelne I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</si>
  <si>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</si>
  <si>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</si>
  <si>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Budowa oświetlenia w części ul. Polnej oraz oświetlenie ul. Południowej w miejscowości Skarżysko Kościelne  - zadanie finansowane z funduszu sołeckiego sołectwa Skarżysko Kościelne II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</si>
  <si>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</si>
  <si>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</si>
  <si>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</si>
  <si>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>bieżące</t>
  </si>
  <si>
    <t>majątkowe</t>
  </si>
  <si>
    <t>Załącznik Nr 4                                           do Uchwały Nr …./…./…...                       Rady Gminy Skarżysko Kościelne              z dnia …... ….r.</t>
  </si>
  <si>
    <t>do Uchwały Nr …../…../…..</t>
  </si>
  <si>
    <t>z dnia ………....</t>
  </si>
  <si>
    <t>Załącznik Nr 6
do Uchwały Nr .../.../…..
Rady Gminy Skarżysko Kościelne
z dnia ………. …</t>
  </si>
  <si>
    <t>Załącznik Nr 7                                           do Uchwały Nr ….../……./…….                       Rady Gminy Skarżysko Kościelne              z dnia …….  r.</t>
  </si>
  <si>
    <t>Załącznik Nr 9
do Uchwały Nr ….../.../….
Rady Gminy Skarżysko Kościelne
z dnia ………..</t>
  </si>
  <si>
    <t>Załącznik Nr 10                                                                                                                 do Uchwały Nr ......./.../......                                                                                            Rady Gminy Skarżysko Kościelne                                                                                                z dnia ........ r.</t>
  </si>
  <si>
    <t>Załącznik Nr 3                                                                       do Uchwały Nr …../.../…..                                           Rady Gminy Skarżysko Kościelne                                              z dnia ………...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</si>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</sst>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0"/>
    </font>
    <font>
      <sz val="10"/>
      <color indexed="10"/>
      <name val="Times New Roman CE"/>
      <family val="1"/>
    </font>
    <font>
      <sz val="9"/>
      <name val="Arial"/>
      <family val="2"/>
    </font>
    <font>
      <b/>
      <sz val="6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b/>
      <sz val="8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39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6" fillId="0" borderId="0" xfId="0" applyFont="1" applyFill="1" applyAlignment="1">
      <alignment vertical="center"/>
    </xf>
    <xf numFmtId="4" fontId="14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wrapText="1"/>
    </xf>
    <xf numFmtId="4" fontId="41" fillId="0" borderId="12" xfId="0" applyNumberFormat="1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 wrapText="1"/>
    </xf>
    <xf numFmtId="4" fontId="41" fillId="0" borderId="17" xfId="0" applyNumberFormat="1" applyFont="1" applyBorder="1" applyAlignment="1">
      <alignment/>
    </xf>
    <xf numFmtId="0" fontId="41" fillId="0" borderId="17" xfId="0" applyFont="1" applyBorder="1" applyAlignment="1" quotePrefix="1">
      <alignment/>
    </xf>
    <xf numFmtId="0" fontId="41" fillId="0" borderId="17" xfId="0" applyFont="1" applyBorder="1" applyAlignment="1" quotePrefix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0" xfId="0" applyFont="1" applyBorder="1" applyAlignment="1">
      <alignment wrapText="1"/>
    </xf>
    <xf numFmtId="4" fontId="41" fillId="0" borderId="20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0" fontId="43" fillId="0" borderId="0" xfId="0" applyFont="1" applyFill="1" applyAlignment="1">
      <alignment/>
    </xf>
    <xf numFmtId="0" fontId="41" fillId="0" borderId="17" xfId="0" applyFont="1" applyFill="1" applyBorder="1" applyAlignment="1">
      <alignment/>
    </xf>
    <xf numFmtId="0" fontId="41" fillId="0" borderId="17" xfId="0" applyFont="1" applyFill="1" applyBorder="1" applyAlignment="1">
      <alignment wrapText="1"/>
    </xf>
    <xf numFmtId="4" fontId="41" fillId="0" borderId="17" xfId="0" applyNumberFormat="1" applyFont="1" applyFill="1" applyBorder="1" applyAlignment="1">
      <alignment/>
    </xf>
    <xf numFmtId="0" fontId="41" fillId="0" borderId="17" xfId="0" applyFont="1" applyFill="1" applyBorder="1" applyAlignment="1" quotePrefix="1">
      <alignment/>
    </xf>
    <xf numFmtId="0" fontId="41" fillId="0" borderId="17" xfId="0" applyFont="1" applyFill="1" applyBorder="1" applyAlignment="1" quotePrefix="1">
      <alignment wrapText="1"/>
    </xf>
    <xf numFmtId="0" fontId="42" fillId="0" borderId="12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 quotePrefix="1">
      <alignment/>
    </xf>
    <xf numFmtId="0" fontId="12" fillId="0" borderId="17" xfId="0" applyFont="1" applyBorder="1" applyAlignment="1" quotePrefix="1">
      <alignment wrapText="1"/>
    </xf>
    <xf numFmtId="0" fontId="12" fillId="0" borderId="21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/>
    </xf>
    <xf numFmtId="0" fontId="41" fillId="0" borderId="21" xfId="0" applyFont="1" applyFill="1" applyBorder="1" applyAlignment="1">
      <alignment/>
    </xf>
    <xf numFmtId="4" fontId="41" fillId="0" borderId="21" xfId="0" applyNumberFormat="1" applyFont="1" applyFill="1" applyBorder="1" applyAlignment="1">
      <alignment/>
    </xf>
    <xf numFmtId="0" fontId="41" fillId="0" borderId="21" xfId="0" applyFont="1" applyFill="1" applyBorder="1" applyAlignment="1" quotePrefix="1">
      <alignment/>
    </xf>
    <xf numFmtId="0" fontId="41" fillId="0" borderId="21" xfId="0" applyFont="1" applyFill="1" applyBorder="1" applyAlignment="1" quotePrefix="1">
      <alignment wrapText="1"/>
    </xf>
    <xf numFmtId="0" fontId="41" fillId="0" borderId="2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3" fontId="44" fillId="0" borderId="10" xfId="0" applyNumberFormat="1" applyFont="1" applyBorder="1" applyAlignment="1">
      <alignment vertical="center" wrapText="1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4" fillId="0" borderId="12" xfId="0" applyFont="1" applyBorder="1" applyAlignment="1">
      <alignment horizontal="left" vertical="center" wrapText="1"/>
    </xf>
    <xf numFmtId="169" fontId="41" fillId="0" borderId="12" xfId="0" applyNumberFormat="1" applyFont="1" applyBorder="1" applyAlignment="1">
      <alignment/>
    </xf>
    <xf numFmtId="168" fontId="41" fillId="0" borderId="12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6" fillId="0" borderId="0" xfId="0" applyFont="1" applyAlignment="1">
      <alignment horizontal="right"/>
    </xf>
    <xf numFmtId="3" fontId="14" fillId="0" borderId="0" xfId="0" applyNumberFormat="1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top" wrapText="1"/>
    </xf>
    <xf numFmtId="4" fontId="39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168" fontId="14" fillId="0" borderId="15" xfId="0" applyNumberFormat="1" applyFont="1" applyBorder="1" applyAlignment="1">
      <alignment vertical="center"/>
    </xf>
    <xf numFmtId="169" fontId="41" fillId="0" borderId="17" xfId="0" applyNumberFormat="1" applyFont="1" applyBorder="1" applyAlignment="1">
      <alignment/>
    </xf>
    <xf numFmtId="168" fontId="41" fillId="0" borderId="17" xfId="0" applyNumberFormat="1" applyFont="1" applyBorder="1" applyAlignment="1">
      <alignment/>
    </xf>
    <xf numFmtId="0" fontId="14" fillId="0" borderId="15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 wrapText="1"/>
    </xf>
    <xf numFmtId="169" fontId="14" fillId="0" borderId="15" xfId="0" applyNumberFormat="1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3" fontId="46" fillId="0" borderId="15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7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37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left" vertical="center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3" fontId="47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4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39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right"/>
    </xf>
    <xf numFmtId="0" fontId="0" fillId="0" borderId="15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vertical="top" wrapText="1"/>
    </xf>
    <xf numFmtId="0" fontId="40" fillId="0" borderId="17" xfId="0" applyFont="1" applyFill="1" applyBorder="1" applyAlignment="1">
      <alignment vertical="top"/>
    </xf>
    <xf numFmtId="0" fontId="41" fillId="0" borderId="17" xfId="0" applyFont="1" applyBorder="1" applyAlignment="1">
      <alignment vertical="top" wrapText="1"/>
    </xf>
    <xf numFmtId="0" fontId="40" fillId="0" borderId="17" xfId="0" applyFont="1" applyBorder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20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20" borderId="12" xfId="0" applyFont="1" applyFill="1" applyBorder="1" applyAlignment="1">
      <alignment horizontal="center" vertical="center" wrapText="1"/>
    </xf>
    <xf numFmtId="0" fontId="45" fillId="20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0" borderId="17" xfId="0" applyFont="1" applyFill="1" applyBorder="1" applyAlignment="1">
      <alignment horizontal="center" vertical="center"/>
    </xf>
    <xf numFmtId="0" fontId="14" fillId="20" borderId="15" xfId="0" applyFont="1" applyFill="1" applyBorder="1" applyAlignment="1">
      <alignment horizontal="center" vertical="center"/>
    </xf>
    <xf numFmtId="3" fontId="14" fillId="20" borderId="12" xfId="0" applyNumberFormat="1" applyFont="1" applyFill="1" applyBorder="1" applyAlignment="1">
      <alignment horizontal="center" vertical="center" wrapText="1"/>
    </xf>
    <xf numFmtId="3" fontId="14" fillId="20" borderId="17" xfId="0" applyNumberFormat="1" applyFont="1" applyFill="1" applyBorder="1" applyAlignment="1">
      <alignment horizontal="center" vertical="center" wrapText="1"/>
    </xf>
    <xf numFmtId="3" fontId="14" fillId="20" borderId="15" xfId="0" applyNumberFormat="1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22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39" fillId="0" borderId="12" xfId="0" applyNumberFormat="1" applyFont="1" applyBorder="1" applyAlignment="1">
      <alignment vertical="center"/>
    </xf>
    <xf numFmtId="4" fontId="39" fillId="0" borderId="17" xfId="0" applyNumberFormat="1" applyFont="1" applyBorder="1" applyAlignment="1">
      <alignment vertical="center"/>
    </xf>
    <xf numFmtId="4" fontId="39" fillId="0" borderId="15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9" fontId="14" fillId="0" borderId="17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5" xfId="0" applyNumberFormat="1" applyFont="1" applyBorder="1" applyAlignment="1">
      <alignment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B1" sqref="B1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244" customWidth="1"/>
  </cols>
  <sheetData>
    <row r="1" spans="7:8" ht="52.5" customHeight="1">
      <c r="G1" s="306" t="s">
        <v>276</v>
      </c>
      <c r="H1" s="307"/>
    </row>
    <row r="2" spans="1:8" ht="33" customHeight="1">
      <c r="A2" s="308" t="s">
        <v>193</v>
      </c>
      <c r="B2" s="308"/>
      <c r="C2" s="308"/>
      <c r="D2" s="308"/>
      <c r="E2" s="308"/>
      <c r="F2" s="308"/>
      <c r="G2" s="308"/>
      <c r="H2" s="308"/>
    </row>
    <row r="3" spans="2:8" ht="17.25" customHeight="1" hidden="1">
      <c r="B3" s="1"/>
      <c r="C3" s="1"/>
      <c r="G3" s="4"/>
      <c r="H3" s="199" t="s">
        <v>60</v>
      </c>
    </row>
    <row r="4" spans="1:8" s="95" customFormat="1" ht="51" customHeight="1">
      <c r="A4" s="92" t="s">
        <v>70</v>
      </c>
      <c r="B4" s="92" t="s">
        <v>61</v>
      </c>
      <c r="C4" s="94" t="s">
        <v>26</v>
      </c>
      <c r="D4" s="92" t="s">
        <v>39</v>
      </c>
      <c r="E4" s="92" t="s">
        <v>40</v>
      </c>
      <c r="F4" s="92" t="s">
        <v>251</v>
      </c>
      <c r="G4" s="92" t="s">
        <v>252</v>
      </c>
      <c r="H4" s="200" t="s">
        <v>253</v>
      </c>
    </row>
    <row r="5" spans="1:8" s="19" customFormat="1" ht="8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201">
        <v>8</v>
      </c>
    </row>
    <row r="6" spans="1:8" s="208" customFormat="1" ht="14.25" customHeight="1">
      <c r="A6" s="202">
        <v>1</v>
      </c>
      <c r="B6" s="203" t="s">
        <v>31</v>
      </c>
      <c r="C6" s="204"/>
      <c r="D6" s="205"/>
      <c r="E6" s="205"/>
      <c r="F6" s="205"/>
      <c r="G6" s="206"/>
      <c r="H6" s="207"/>
    </row>
    <row r="7" spans="1:8" s="211" customFormat="1" ht="13.5" customHeight="1">
      <c r="A7" s="309" t="s">
        <v>123</v>
      </c>
      <c r="B7" s="312" t="s">
        <v>194</v>
      </c>
      <c r="C7" s="315" t="s">
        <v>1</v>
      </c>
      <c r="D7" s="302">
        <v>900</v>
      </c>
      <c r="E7" s="302">
        <v>90095</v>
      </c>
      <c r="F7" s="11">
        <v>4110</v>
      </c>
      <c r="G7" s="298" t="s">
        <v>291</v>
      </c>
      <c r="H7" s="82">
        <v>438</v>
      </c>
    </row>
    <row r="8" spans="1:8" s="211" customFormat="1" ht="12.75" customHeight="1">
      <c r="A8" s="310"/>
      <c r="B8" s="313"/>
      <c r="C8" s="293"/>
      <c r="D8" s="295"/>
      <c r="E8" s="295"/>
      <c r="F8" s="11">
        <v>4170</v>
      </c>
      <c r="G8" s="295"/>
      <c r="H8" s="82">
        <v>2562</v>
      </c>
    </row>
    <row r="9" spans="1:8" s="211" customFormat="1" ht="13.5" customHeight="1">
      <c r="A9" s="311"/>
      <c r="B9" s="314"/>
      <c r="C9" s="294"/>
      <c r="D9" s="303"/>
      <c r="E9" s="303"/>
      <c r="F9" s="213">
        <v>4210</v>
      </c>
      <c r="G9" s="303"/>
      <c r="H9" s="214">
        <v>3539</v>
      </c>
    </row>
    <row r="10" spans="1:8" s="211" customFormat="1" ht="15.75" customHeight="1">
      <c r="A10" s="309" t="s">
        <v>143</v>
      </c>
      <c r="B10" s="296" t="s">
        <v>282</v>
      </c>
      <c r="C10" s="297" t="s">
        <v>1</v>
      </c>
      <c r="D10" s="302">
        <v>600</v>
      </c>
      <c r="E10" s="302">
        <v>60095</v>
      </c>
      <c r="F10" s="304">
        <v>6050</v>
      </c>
      <c r="G10" s="298" t="s">
        <v>292</v>
      </c>
      <c r="H10" s="300">
        <v>5000</v>
      </c>
    </row>
    <row r="11" spans="1:8" s="211" customFormat="1" ht="12" customHeight="1">
      <c r="A11" s="311"/>
      <c r="B11" s="314"/>
      <c r="C11" s="285"/>
      <c r="D11" s="303"/>
      <c r="E11" s="303"/>
      <c r="F11" s="305"/>
      <c r="G11" s="299"/>
      <c r="H11" s="301"/>
    </row>
    <row r="12" spans="1:8" s="211" customFormat="1" ht="15" customHeight="1">
      <c r="A12" s="309" t="s">
        <v>144</v>
      </c>
      <c r="B12" s="296" t="s">
        <v>195</v>
      </c>
      <c r="C12" s="297" t="s">
        <v>1</v>
      </c>
      <c r="D12" s="302">
        <v>600</v>
      </c>
      <c r="E12" s="302">
        <v>60095</v>
      </c>
      <c r="F12" s="304">
        <v>4210</v>
      </c>
      <c r="G12" s="298" t="s">
        <v>291</v>
      </c>
      <c r="H12" s="300">
        <v>12000</v>
      </c>
    </row>
    <row r="13" spans="1:8" s="211" customFormat="1" ht="10.5" customHeight="1">
      <c r="A13" s="310"/>
      <c r="B13" s="289"/>
      <c r="C13" s="271"/>
      <c r="D13" s="295"/>
      <c r="E13" s="295"/>
      <c r="F13" s="272"/>
      <c r="G13" s="290"/>
      <c r="H13" s="291"/>
    </row>
    <row r="14" spans="1:8" s="211" customFormat="1" ht="9" customHeight="1">
      <c r="A14" s="310"/>
      <c r="B14" s="289"/>
      <c r="C14" s="271"/>
      <c r="D14" s="295"/>
      <c r="E14" s="295"/>
      <c r="F14" s="305"/>
      <c r="G14" s="295"/>
      <c r="H14" s="301"/>
    </row>
    <row r="15" spans="1:8" s="211" customFormat="1" ht="21.75" customHeight="1" hidden="1">
      <c r="A15" s="310"/>
      <c r="B15" s="289"/>
      <c r="C15" s="271"/>
      <c r="D15" s="295"/>
      <c r="E15" s="295"/>
      <c r="F15" s="11"/>
      <c r="G15" s="295"/>
      <c r="H15" s="82"/>
    </row>
    <row r="16" spans="1:9" s="211" customFormat="1" ht="22.5" customHeight="1">
      <c r="A16" s="292" t="s">
        <v>27</v>
      </c>
      <c r="B16" s="280"/>
      <c r="C16" s="280"/>
      <c r="D16" s="280"/>
      <c r="E16" s="280"/>
      <c r="F16" s="280"/>
      <c r="G16" s="281"/>
      <c r="H16" s="99">
        <f>SUM(H7:H15)</f>
        <v>23539</v>
      </c>
      <c r="I16" s="208"/>
    </row>
    <row r="17" spans="1:9" s="211" customFormat="1" ht="18" customHeight="1">
      <c r="A17" s="202">
        <v>2</v>
      </c>
      <c r="B17" s="203" t="s">
        <v>29</v>
      </c>
      <c r="C17" s="204"/>
      <c r="D17" s="205"/>
      <c r="E17" s="205"/>
      <c r="F17" s="205"/>
      <c r="G17" s="206"/>
      <c r="H17" s="207"/>
      <c r="I17" s="208"/>
    </row>
    <row r="18" spans="1:9" s="211" customFormat="1" ht="36" customHeight="1">
      <c r="A18" s="64" t="s">
        <v>127</v>
      </c>
      <c r="B18" s="193" t="s">
        <v>254</v>
      </c>
      <c r="C18" s="217" t="s">
        <v>1</v>
      </c>
      <c r="D18" s="245">
        <v>921</v>
      </c>
      <c r="E18" s="245">
        <v>92195</v>
      </c>
      <c r="F18" s="218">
        <v>6050</v>
      </c>
      <c r="G18" s="219" t="s">
        <v>292</v>
      </c>
      <c r="H18" s="220">
        <v>10200</v>
      </c>
      <c r="I18" s="208"/>
    </row>
    <row r="19" spans="1:9" s="211" customFormat="1" ht="15.75" customHeight="1">
      <c r="A19" s="286" t="s">
        <v>135</v>
      </c>
      <c r="B19" s="283" t="s">
        <v>255</v>
      </c>
      <c r="C19" s="217" t="s">
        <v>1</v>
      </c>
      <c r="D19" s="245">
        <v>900</v>
      </c>
      <c r="E19" s="245">
        <v>90095</v>
      </c>
      <c r="F19" s="218">
        <v>4110</v>
      </c>
      <c r="G19" s="219" t="s">
        <v>291</v>
      </c>
      <c r="H19" s="220">
        <v>204</v>
      </c>
      <c r="I19" s="208"/>
    </row>
    <row r="20" spans="1:9" s="211" customFormat="1" ht="15.75" customHeight="1">
      <c r="A20" s="282"/>
      <c r="B20" s="284"/>
      <c r="C20" s="195" t="s">
        <v>1</v>
      </c>
      <c r="D20" s="245">
        <v>900</v>
      </c>
      <c r="E20" s="245">
        <v>90095</v>
      </c>
      <c r="F20" s="218">
        <v>4170</v>
      </c>
      <c r="G20" s="219" t="s">
        <v>291</v>
      </c>
      <c r="H20" s="220">
        <v>1196</v>
      </c>
      <c r="I20" s="208"/>
    </row>
    <row r="21" spans="1:9" s="211" customFormat="1" ht="14.25" customHeight="1">
      <c r="A21" s="282"/>
      <c r="B21" s="270"/>
      <c r="C21" s="195" t="s">
        <v>1</v>
      </c>
      <c r="D21" s="245">
        <v>900</v>
      </c>
      <c r="E21" s="245">
        <v>90095</v>
      </c>
      <c r="F21" s="218">
        <v>4210</v>
      </c>
      <c r="G21" s="219" t="s">
        <v>291</v>
      </c>
      <c r="H21" s="220">
        <v>933</v>
      </c>
      <c r="I21" s="208"/>
    </row>
    <row r="22" spans="1:9" s="211" customFormat="1" ht="18.75" customHeight="1">
      <c r="A22" s="221" t="s">
        <v>136</v>
      </c>
      <c r="B22" s="212" t="s">
        <v>256</v>
      </c>
      <c r="C22" s="196" t="s">
        <v>1</v>
      </c>
      <c r="D22" s="245">
        <v>926</v>
      </c>
      <c r="E22" s="245">
        <v>92695</v>
      </c>
      <c r="F22" s="218">
        <v>4210</v>
      </c>
      <c r="G22" s="219" t="s">
        <v>291</v>
      </c>
      <c r="H22" s="220">
        <v>2500</v>
      </c>
      <c r="I22" s="208"/>
    </row>
    <row r="23" spans="1:9" s="211" customFormat="1" ht="17.25" customHeight="1">
      <c r="A23" s="286" t="s">
        <v>145</v>
      </c>
      <c r="B23" s="287" t="s">
        <v>257</v>
      </c>
      <c r="C23" s="196" t="s">
        <v>1</v>
      </c>
      <c r="D23" s="222">
        <v>921</v>
      </c>
      <c r="E23" s="222">
        <v>92105</v>
      </c>
      <c r="F23" s="218">
        <v>4210</v>
      </c>
      <c r="G23" s="219" t="s">
        <v>291</v>
      </c>
      <c r="H23" s="220">
        <v>1300</v>
      </c>
      <c r="I23" s="208"/>
    </row>
    <row r="24" spans="1:9" s="208" customFormat="1" ht="16.5" customHeight="1">
      <c r="A24" s="286"/>
      <c r="B24" s="288"/>
      <c r="C24" s="195" t="s">
        <v>1</v>
      </c>
      <c r="D24" s="224">
        <v>921</v>
      </c>
      <c r="E24" s="224">
        <v>92105</v>
      </c>
      <c r="F24" s="218">
        <v>4300</v>
      </c>
      <c r="G24" s="219" t="s">
        <v>291</v>
      </c>
      <c r="H24" s="220">
        <v>200</v>
      </c>
      <c r="I24" s="211"/>
    </row>
    <row r="25" spans="1:9" s="208" customFormat="1" ht="16.5" customHeight="1">
      <c r="A25" s="286" t="s">
        <v>196</v>
      </c>
      <c r="B25" s="287" t="s">
        <v>258</v>
      </c>
      <c r="C25" s="195" t="s">
        <v>1</v>
      </c>
      <c r="D25" s="225">
        <v>921</v>
      </c>
      <c r="E25" s="225">
        <v>92195</v>
      </c>
      <c r="F25" s="226">
        <v>4210</v>
      </c>
      <c r="G25" s="219" t="s">
        <v>291</v>
      </c>
      <c r="H25" s="227">
        <v>1700</v>
      </c>
      <c r="I25" s="211"/>
    </row>
    <row r="26" spans="1:9" s="208" customFormat="1" ht="17.25" customHeight="1">
      <c r="A26" s="286"/>
      <c r="B26" s="258"/>
      <c r="C26" s="259" t="s">
        <v>1</v>
      </c>
      <c r="D26" s="261">
        <v>921</v>
      </c>
      <c r="E26" s="261">
        <v>92195</v>
      </c>
      <c r="F26" s="261">
        <v>4300</v>
      </c>
      <c r="G26" s="263" t="s">
        <v>291</v>
      </c>
      <c r="H26" s="273">
        <v>2000</v>
      </c>
      <c r="I26" s="211"/>
    </row>
    <row r="27" spans="1:9" s="208" customFormat="1" ht="1.5" customHeight="1">
      <c r="A27" s="286"/>
      <c r="B27" s="288"/>
      <c r="C27" s="260"/>
      <c r="D27" s="262"/>
      <c r="E27" s="262"/>
      <c r="F27" s="262"/>
      <c r="G27" s="264"/>
      <c r="H27" s="274"/>
      <c r="I27" s="211"/>
    </row>
    <row r="28" spans="1:9" s="208" customFormat="1" ht="53.25" customHeight="1">
      <c r="A28" s="221" t="s">
        <v>205</v>
      </c>
      <c r="B28" s="229" t="s">
        <v>259</v>
      </c>
      <c r="C28" s="195" t="s">
        <v>1</v>
      </c>
      <c r="D28" s="230">
        <v>921</v>
      </c>
      <c r="E28" s="230">
        <v>92195</v>
      </c>
      <c r="F28" s="218">
        <v>4270</v>
      </c>
      <c r="G28" s="219" t="s">
        <v>291</v>
      </c>
      <c r="H28" s="220">
        <v>2200</v>
      </c>
      <c r="I28" s="211"/>
    </row>
    <row r="29" spans="1:9" s="211" customFormat="1" ht="17.25" customHeight="1">
      <c r="A29" s="292" t="s">
        <v>27</v>
      </c>
      <c r="B29" s="280"/>
      <c r="C29" s="280"/>
      <c r="D29" s="280"/>
      <c r="E29" s="280"/>
      <c r="F29" s="280"/>
      <c r="G29" s="281"/>
      <c r="H29" s="99">
        <f>SUM(H18:H28)</f>
        <v>22433</v>
      </c>
      <c r="I29" s="208"/>
    </row>
    <row r="30" spans="1:9" s="211" customFormat="1" ht="18" customHeight="1">
      <c r="A30" s="202">
        <v>3</v>
      </c>
      <c r="B30" s="203" t="s">
        <v>108</v>
      </c>
      <c r="C30" s="204"/>
      <c r="D30" s="205"/>
      <c r="E30" s="205"/>
      <c r="F30" s="205"/>
      <c r="G30" s="206"/>
      <c r="H30" s="207"/>
      <c r="I30" s="208"/>
    </row>
    <row r="31" spans="1:9" s="211" customFormat="1" ht="22.5" customHeight="1">
      <c r="A31" s="231" t="s">
        <v>129</v>
      </c>
      <c r="B31" s="232" t="s">
        <v>260</v>
      </c>
      <c r="C31" s="195" t="s">
        <v>1</v>
      </c>
      <c r="D31" s="218">
        <v>600</v>
      </c>
      <c r="E31" s="218">
        <v>60095</v>
      </c>
      <c r="F31" s="218">
        <v>4300</v>
      </c>
      <c r="G31" s="219" t="s">
        <v>291</v>
      </c>
      <c r="H31" s="220">
        <v>4800</v>
      </c>
      <c r="I31" s="208"/>
    </row>
    <row r="32" spans="1:9" s="211" customFormat="1" ht="18" customHeight="1">
      <c r="A32" s="275" t="s">
        <v>146</v>
      </c>
      <c r="B32" s="276" t="s">
        <v>197</v>
      </c>
      <c r="C32" s="279" t="s">
        <v>1</v>
      </c>
      <c r="D32" s="218">
        <v>900</v>
      </c>
      <c r="E32" s="218">
        <v>90095</v>
      </c>
      <c r="F32" s="218">
        <v>4110</v>
      </c>
      <c r="G32" s="219" t="s">
        <v>291</v>
      </c>
      <c r="H32" s="220">
        <v>292</v>
      </c>
      <c r="I32" s="208"/>
    </row>
    <row r="33" spans="1:9" s="211" customFormat="1" ht="16.5" customHeight="1">
      <c r="A33" s="275"/>
      <c r="B33" s="277"/>
      <c r="C33" s="256"/>
      <c r="D33" s="218">
        <v>900</v>
      </c>
      <c r="E33" s="218">
        <v>90095</v>
      </c>
      <c r="F33" s="218">
        <v>4170</v>
      </c>
      <c r="G33" s="219" t="s">
        <v>291</v>
      </c>
      <c r="H33" s="220">
        <v>1708</v>
      </c>
      <c r="I33" s="208"/>
    </row>
    <row r="34" spans="1:9" s="211" customFormat="1" ht="15" customHeight="1">
      <c r="A34" s="275"/>
      <c r="B34" s="278"/>
      <c r="C34" s="257"/>
      <c r="D34" s="218">
        <v>900</v>
      </c>
      <c r="E34" s="218">
        <v>90095</v>
      </c>
      <c r="F34" s="218">
        <v>4210</v>
      </c>
      <c r="G34" s="219" t="s">
        <v>291</v>
      </c>
      <c r="H34" s="220">
        <v>2000</v>
      </c>
      <c r="I34" s="208"/>
    </row>
    <row r="35" spans="1:9" s="211" customFormat="1" ht="32.25" customHeight="1">
      <c r="A35" s="231" t="s">
        <v>147</v>
      </c>
      <c r="B35" s="232" t="s">
        <v>199</v>
      </c>
      <c r="C35" s="195" t="s">
        <v>1</v>
      </c>
      <c r="D35" s="218">
        <v>600</v>
      </c>
      <c r="E35" s="218">
        <v>60095</v>
      </c>
      <c r="F35" s="218">
        <v>6050</v>
      </c>
      <c r="G35" s="233" t="s">
        <v>292</v>
      </c>
      <c r="H35" s="220">
        <v>5600</v>
      </c>
      <c r="I35" s="208"/>
    </row>
    <row r="36" spans="1:9" s="208" customFormat="1" ht="18.75" customHeight="1">
      <c r="A36" s="10" t="s">
        <v>198</v>
      </c>
      <c r="B36" s="228" t="s">
        <v>200</v>
      </c>
      <c r="C36" s="195" t="s">
        <v>1</v>
      </c>
      <c r="D36" s="246">
        <v>600</v>
      </c>
      <c r="E36" s="246">
        <v>60095</v>
      </c>
      <c r="F36" s="216">
        <v>4300</v>
      </c>
      <c r="G36" s="219" t="s">
        <v>291</v>
      </c>
      <c r="H36" s="214">
        <v>948</v>
      </c>
      <c r="I36" s="211"/>
    </row>
    <row r="37" spans="1:9" s="211" customFormat="1" ht="14.25" customHeight="1">
      <c r="A37" s="292" t="s">
        <v>27</v>
      </c>
      <c r="B37" s="280"/>
      <c r="C37" s="280"/>
      <c r="D37" s="280"/>
      <c r="E37" s="280"/>
      <c r="F37" s="280"/>
      <c r="G37" s="281"/>
      <c r="H37" s="99">
        <f>SUM(H31:H36)</f>
        <v>15348</v>
      </c>
      <c r="I37" s="208"/>
    </row>
    <row r="38" spans="1:9" s="211" customFormat="1" ht="17.25" customHeight="1">
      <c r="A38" s="202">
        <v>4</v>
      </c>
      <c r="B38" s="203" t="s">
        <v>32</v>
      </c>
      <c r="C38" s="204"/>
      <c r="D38" s="205"/>
      <c r="E38" s="205"/>
      <c r="F38" s="205"/>
      <c r="G38" s="206"/>
      <c r="H38" s="207"/>
      <c r="I38" s="208"/>
    </row>
    <row r="39" spans="1:8" s="211" customFormat="1" ht="44.25" customHeight="1">
      <c r="A39" s="11" t="s">
        <v>148</v>
      </c>
      <c r="B39" s="223" t="s">
        <v>261</v>
      </c>
      <c r="C39" s="209" t="s">
        <v>1</v>
      </c>
      <c r="D39" s="215">
        <v>900</v>
      </c>
      <c r="E39" s="215">
        <v>90095</v>
      </c>
      <c r="F39" s="11">
        <v>4210</v>
      </c>
      <c r="G39" s="219" t="s">
        <v>291</v>
      </c>
      <c r="H39" s="82">
        <v>1200</v>
      </c>
    </row>
    <row r="40" spans="1:8" s="211" customFormat="1" ht="21.75" customHeight="1">
      <c r="A40" s="265" t="s">
        <v>149</v>
      </c>
      <c r="B40" s="287" t="s">
        <v>201</v>
      </c>
      <c r="C40" s="209" t="s">
        <v>1</v>
      </c>
      <c r="D40" s="11">
        <v>921</v>
      </c>
      <c r="E40" s="40">
        <v>92195</v>
      </c>
      <c r="F40" s="11">
        <v>4210</v>
      </c>
      <c r="G40" s="219" t="s">
        <v>291</v>
      </c>
      <c r="H40" s="82">
        <v>646</v>
      </c>
    </row>
    <row r="41" spans="1:8" s="211" customFormat="1" ht="21.75" customHeight="1">
      <c r="A41" s="265"/>
      <c r="B41" s="288"/>
      <c r="C41" s="37" t="s">
        <v>1</v>
      </c>
      <c r="D41" s="11">
        <v>921</v>
      </c>
      <c r="E41" s="40">
        <v>92195</v>
      </c>
      <c r="F41" s="11">
        <v>4300</v>
      </c>
      <c r="G41" s="219" t="s">
        <v>291</v>
      </c>
      <c r="H41" s="82">
        <v>8000</v>
      </c>
    </row>
    <row r="42" spans="1:8" s="211" customFormat="1" ht="45.75" customHeight="1">
      <c r="A42" s="64" t="s">
        <v>150</v>
      </c>
      <c r="B42" s="248" t="s">
        <v>285</v>
      </c>
      <c r="C42" s="234" t="s">
        <v>1</v>
      </c>
      <c r="D42" s="213">
        <v>921</v>
      </c>
      <c r="E42" s="216">
        <v>92195</v>
      </c>
      <c r="F42" s="213">
        <v>4210</v>
      </c>
      <c r="G42" s="219" t="s">
        <v>291</v>
      </c>
      <c r="H42" s="214">
        <v>1500</v>
      </c>
    </row>
    <row r="43" spans="1:9" s="211" customFormat="1" ht="20.25" customHeight="1">
      <c r="A43" s="292" t="s">
        <v>27</v>
      </c>
      <c r="B43" s="280"/>
      <c r="C43" s="280"/>
      <c r="D43" s="280"/>
      <c r="E43" s="280"/>
      <c r="F43" s="280"/>
      <c r="G43" s="281"/>
      <c r="H43" s="99">
        <f>SUM(H39:H42)</f>
        <v>11346</v>
      </c>
      <c r="I43" s="208"/>
    </row>
    <row r="44" spans="1:9" s="211" customFormat="1" ht="14.25" customHeight="1">
      <c r="A44" s="202">
        <v>5</v>
      </c>
      <c r="B44" s="203" t="s">
        <v>33</v>
      </c>
      <c r="C44" s="204"/>
      <c r="D44" s="205"/>
      <c r="E44" s="205"/>
      <c r="F44" s="205"/>
      <c r="G44" s="235"/>
      <c r="H44" s="207"/>
      <c r="I44" s="208"/>
    </row>
    <row r="45" spans="1:9" s="211" customFormat="1" ht="18" customHeight="1">
      <c r="A45" s="275" t="s">
        <v>151</v>
      </c>
      <c r="B45" s="276" t="s">
        <v>262</v>
      </c>
      <c r="C45" s="234" t="s">
        <v>1</v>
      </c>
      <c r="D45" s="226">
        <v>921</v>
      </c>
      <c r="E45" s="226">
        <v>92109</v>
      </c>
      <c r="F45" s="218">
        <v>4210</v>
      </c>
      <c r="G45" s="219" t="s">
        <v>291</v>
      </c>
      <c r="H45" s="220">
        <v>2000</v>
      </c>
      <c r="I45" s="208"/>
    </row>
    <row r="46" spans="1:9" s="211" customFormat="1" ht="15.75" customHeight="1">
      <c r="A46" s="275"/>
      <c r="B46" s="277"/>
      <c r="C46" s="234" t="s">
        <v>1</v>
      </c>
      <c r="D46" s="226">
        <v>921</v>
      </c>
      <c r="E46" s="226">
        <v>92195</v>
      </c>
      <c r="F46" s="218">
        <v>4210</v>
      </c>
      <c r="G46" s="219" t="s">
        <v>291</v>
      </c>
      <c r="H46" s="220">
        <v>500</v>
      </c>
      <c r="I46" s="208"/>
    </row>
    <row r="47" spans="1:9" s="211" customFormat="1" ht="15.75" customHeight="1">
      <c r="A47" s="275"/>
      <c r="B47" s="277"/>
      <c r="C47" s="234" t="s">
        <v>1</v>
      </c>
      <c r="D47" s="226">
        <v>921</v>
      </c>
      <c r="E47" s="226">
        <v>92195</v>
      </c>
      <c r="F47" s="218">
        <v>4300</v>
      </c>
      <c r="G47" s="219" t="s">
        <v>291</v>
      </c>
      <c r="H47" s="220">
        <v>1000</v>
      </c>
      <c r="I47" s="208"/>
    </row>
    <row r="48" spans="1:9" s="211" customFormat="1" ht="25.5" customHeight="1">
      <c r="A48" s="231" t="s">
        <v>152</v>
      </c>
      <c r="B48" s="236" t="s">
        <v>263</v>
      </c>
      <c r="C48" s="234" t="s">
        <v>1</v>
      </c>
      <c r="D48" s="247">
        <v>600</v>
      </c>
      <c r="E48" s="247">
        <v>60095</v>
      </c>
      <c r="F48" s="218">
        <v>6050</v>
      </c>
      <c r="G48" s="233" t="s">
        <v>292</v>
      </c>
      <c r="H48" s="220">
        <v>16500</v>
      </c>
      <c r="I48" s="208"/>
    </row>
    <row r="49" spans="1:9" s="211" customFormat="1" ht="14.25" customHeight="1">
      <c r="A49" s="268" t="s">
        <v>202</v>
      </c>
      <c r="B49" s="287" t="s">
        <v>121</v>
      </c>
      <c r="C49" s="196" t="s">
        <v>1</v>
      </c>
      <c r="D49" s="11">
        <v>900</v>
      </c>
      <c r="E49" s="11">
        <v>90095</v>
      </c>
      <c r="F49" s="218">
        <v>4110</v>
      </c>
      <c r="G49" s="219" t="s">
        <v>291</v>
      </c>
      <c r="H49" s="220">
        <v>292</v>
      </c>
      <c r="I49" s="208"/>
    </row>
    <row r="50" spans="1:9" s="211" customFormat="1" ht="14.25" customHeight="1">
      <c r="A50" s="268"/>
      <c r="B50" s="258"/>
      <c r="C50" s="196" t="s">
        <v>1</v>
      </c>
      <c r="D50" s="11">
        <v>900</v>
      </c>
      <c r="E50" s="11">
        <v>90095</v>
      </c>
      <c r="F50" s="218">
        <v>4170</v>
      </c>
      <c r="G50" s="219" t="s">
        <v>291</v>
      </c>
      <c r="H50" s="220">
        <v>1708</v>
      </c>
      <c r="I50" s="208"/>
    </row>
    <row r="51" spans="1:9" s="208" customFormat="1" ht="16.5" customHeight="1">
      <c r="A51" s="268"/>
      <c r="B51" s="288"/>
      <c r="C51" s="196" t="s">
        <v>1</v>
      </c>
      <c r="D51" s="11">
        <v>900</v>
      </c>
      <c r="E51" s="11">
        <v>90095</v>
      </c>
      <c r="F51" s="11">
        <v>4210</v>
      </c>
      <c r="G51" s="219" t="s">
        <v>291</v>
      </c>
      <c r="H51" s="82">
        <v>1539</v>
      </c>
      <c r="I51" s="211"/>
    </row>
    <row r="52" spans="1:8" s="208" customFormat="1" ht="16.5" customHeight="1">
      <c r="A52" s="292" t="s">
        <v>27</v>
      </c>
      <c r="B52" s="280"/>
      <c r="C52" s="280"/>
      <c r="D52" s="280"/>
      <c r="E52" s="280"/>
      <c r="F52" s="280"/>
      <c r="G52" s="281"/>
      <c r="H52" s="99">
        <f>SUM(H44:H51)</f>
        <v>23539</v>
      </c>
    </row>
    <row r="53" spans="1:9" s="211" customFormat="1" ht="13.5" customHeight="1">
      <c r="A53" s="202">
        <v>6</v>
      </c>
      <c r="B53" s="203" t="s">
        <v>30</v>
      </c>
      <c r="C53" s="204"/>
      <c r="D53" s="205"/>
      <c r="E53" s="205"/>
      <c r="F53" s="205"/>
      <c r="G53" s="206"/>
      <c r="H53" s="207"/>
      <c r="I53" s="208"/>
    </row>
    <row r="54" spans="1:9" s="208" customFormat="1" ht="30" customHeight="1">
      <c r="A54" s="11" t="s">
        <v>153</v>
      </c>
      <c r="B54" s="194" t="s">
        <v>264</v>
      </c>
      <c r="C54" s="37" t="s">
        <v>1</v>
      </c>
      <c r="D54" s="216">
        <v>926</v>
      </c>
      <c r="E54" s="216">
        <v>92695</v>
      </c>
      <c r="F54" s="11">
        <v>6050</v>
      </c>
      <c r="G54" s="237" t="s">
        <v>292</v>
      </c>
      <c r="H54" s="82">
        <v>8000</v>
      </c>
      <c r="I54" s="211"/>
    </row>
    <row r="55" spans="1:9" s="208" customFormat="1" ht="18.75" customHeight="1">
      <c r="A55" s="265" t="s">
        <v>154</v>
      </c>
      <c r="B55" s="287" t="s">
        <v>265</v>
      </c>
      <c r="C55" s="37" t="s">
        <v>1</v>
      </c>
      <c r="D55" s="215">
        <v>900</v>
      </c>
      <c r="E55" s="215">
        <v>90095</v>
      </c>
      <c r="F55" s="11">
        <v>4110</v>
      </c>
      <c r="G55" s="219" t="s">
        <v>291</v>
      </c>
      <c r="H55" s="82">
        <v>204</v>
      </c>
      <c r="I55" s="211"/>
    </row>
    <row r="56" spans="1:9" s="208" customFormat="1" ht="17.25" customHeight="1">
      <c r="A56" s="265"/>
      <c r="B56" s="258"/>
      <c r="C56" s="37" t="s">
        <v>1</v>
      </c>
      <c r="D56" s="215">
        <v>900</v>
      </c>
      <c r="E56" s="215">
        <v>90095</v>
      </c>
      <c r="F56" s="11">
        <v>4170</v>
      </c>
      <c r="G56" s="219" t="s">
        <v>291</v>
      </c>
      <c r="H56" s="82">
        <v>1196</v>
      </c>
      <c r="I56" s="211"/>
    </row>
    <row r="57" spans="1:9" s="208" customFormat="1" ht="14.25" customHeight="1">
      <c r="A57" s="265"/>
      <c r="B57" s="288"/>
      <c r="C57" s="53" t="s">
        <v>1</v>
      </c>
      <c r="D57" s="215">
        <v>900</v>
      </c>
      <c r="E57" s="215">
        <v>90095</v>
      </c>
      <c r="F57" s="11">
        <v>4210</v>
      </c>
      <c r="G57" s="219" t="s">
        <v>291</v>
      </c>
      <c r="H57" s="82">
        <v>969</v>
      </c>
      <c r="I57" s="211"/>
    </row>
    <row r="58" spans="1:9" s="208" customFormat="1" ht="26.25" customHeight="1">
      <c r="A58" s="11" t="s">
        <v>155</v>
      </c>
      <c r="B58" s="223" t="s">
        <v>266</v>
      </c>
      <c r="C58" s="53" t="s">
        <v>1</v>
      </c>
      <c r="D58" s="215">
        <v>921</v>
      </c>
      <c r="E58" s="215">
        <v>92195</v>
      </c>
      <c r="F58" s="11">
        <v>4210</v>
      </c>
      <c r="G58" s="219" t="s">
        <v>291</v>
      </c>
      <c r="H58" s="82">
        <v>1000</v>
      </c>
      <c r="I58" s="211"/>
    </row>
    <row r="59" spans="1:9" s="211" customFormat="1" ht="12" customHeight="1">
      <c r="A59" s="292" t="s">
        <v>27</v>
      </c>
      <c r="B59" s="280"/>
      <c r="C59" s="280"/>
      <c r="D59" s="280"/>
      <c r="E59" s="280"/>
      <c r="F59" s="280"/>
      <c r="G59" s="281"/>
      <c r="H59" s="99">
        <f>SUM(H54:H58)</f>
        <v>11369</v>
      </c>
      <c r="I59" s="208"/>
    </row>
    <row r="60" spans="1:9" s="211" customFormat="1" ht="17.25" customHeight="1">
      <c r="A60" s="202">
        <v>7</v>
      </c>
      <c r="B60" s="203" t="s">
        <v>120</v>
      </c>
      <c r="C60" s="204"/>
      <c r="D60" s="205"/>
      <c r="E60" s="205"/>
      <c r="F60" s="205"/>
      <c r="G60" s="206"/>
      <c r="H60" s="207"/>
      <c r="I60" s="208"/>
    </row>
    <row r="61" spans="1:9" s="211" customFormat="1" ht="14.25" customHeight="1">
      <c r="A61" s="309" t="s">
        <v>156</v>
      </c>
      <c r="B61" s="287" t="s">
        <v>267</v>
      </c>
      <c r="C61" s="209" t="s">
        <v>1</v>
      </c>
      <c r="D61" s="215">
        <v>900</v>
      </c>
      <c r="E61" s="215">
        <v>90095</v>
      </c>
      <c r="F61" s="218">
        <v>4110</v>
      </c>
      <c r="G61" s="219" t="s">
        <v>291</v>
      </c>
      <c r="H61" s="220">
        <v>438</v>
      </c>
      <c r="I61" s="208"/>
    </row>
    <row r="62" spans="1:9" s="211" customFormat="1" ht="13.5" customHeight="1">
      <c r="A62" s="310"/>
      <c r="B62" s="258"/>
      <c r="C62" s="209" t="s">
        <v>1</v>
      </c>
      <c r="D62" s="215">
        <v>900</v>
      </c>
      <c r="E62" s="215">
        <v>90095</v>
      </c>
      <c r="F62" s="218">
        <v>4170</v>
      </c>
      <c r="G62" s="219" t="s">
        <v>291</v>
      </c>
      <c r="H62" s="220">
        <v>2562</v>
      </c>
      <c r="I62" s="208"/>
    </row>
    <row r="63" spans="1:8" s="211" customFormat="1" ht="18" customHeight="1">
      <c r="A63" s="311"/>
      <c r="B63" s="288"/>
      <c r="C63" s="209" t="s">
        <v>1</v>
      </c>
      <c r="D63" s="215">
        <v>900</v>
      </c>
      <c r="E63" s="215">
        <v>90095</v>
      </c>
      <c r="F63" s="11">
        <v>4210</v>
      </c>
      <c r="G63" s="219" t="s">
        <v>291</v>
      </c>
      <c r="H63" s="82">
        <v>2539</v>
      </c>
    </row>
    <row r="64" spans="1:9" s="208" customFormat="1" ht="17.25" customHeight="1">
      <c r="A64" s="309" t="s">
        <v>157</v>
      </c>
      <c r="B64" s="287" t="s">
        <v>268</v>
      </c>
      <c r="C64" s="315" t="s">
        <v>1</v>
      </c>
      <c r="D64" s="304">
        <v>600</v>
      </c>
      <c r="E64" s="304">
        <v>60017</v>
      </c>
      <c r="F64" s="302">
        <v>6050</v>
      </c>
      <c r="G64" s="298" t="s">
        <v>292</v>
      </c>
      <c r="H64" s="266">
        <v>18000</v>
      </c>
      <c r="I64" s="211"/>
    </row>
    <row r="65" spans="1:9" s="208" customFormat="1" ht="12.75" customHeight="1">
      <c r="A65" s="269"/>
      <c r="B65" s="251"/>
      <c r="C65" s="285"/>
      <c r="D65" s="303"/>
      <c r="E65" s="303"/>
      <c r="F65" s="303"/>
      <c r="G65" s="303"/>
      <c r="H65" s="267"/>
      <c r="I65" s="211"/>
    </row>
    <row r="66" spans="1:9" s="211" customFormat="1" ht="16.5" customHeight="1">
      <c r="A66" s="292" t="s">
        <v>27</v>
      </c>
      <c r="B66" s="280"/>
      <c r="C66" s="280"/>
      <c r="D66" s="280"/>
      <c r="E66" s="280"/>
      <c r="F66" s="280"/>
      <c r="G66" s="281"/>
      <c r="H66" s="99">
        <f>SUM(H61:H65)</f>
        <v>23539</v>
      </c>
      <c r="I66" s="208"/>
    </row>
    <row r="67" spans="1:9" s="211" customFormat="1" ht="19.5" customHeight="1">
      <c r="A67" s="202">
        <v>8</v>
      </c>
      <c r="B67" s="203" t="s">
        <v>269</v>
      </c>
      <c r="C67" s="204"/>
      <c r="D67" s="205"/>
      <c r="E67" s="205"/>
      <c r="F67" s="205"/>
      <c r="G67" s="206"/>
      <c r="H67" s="207"/>
      <c r="I67" s="208"/>
    </row>
    <row r="68" spans="1:9" s="211" customFormat="1" ht="18" customHeight="1">
      <c r="A68" s="282" t="s">
        <v>158</v>
      </c>
      <c r="B68" s="252" t="s">
        <v>270</v>
      </c>
      <c r="C68" s="209" t="s">
        <v>1</v>
      </c>
      <c r="D68" s="215">
        <v>926</v>
      </c>
      <c r="E68" s="215">
        <v>92695</v>
      </c>
      <c r="F68" s="218">
        <v>4110</v>
      </c>
      <c r="G68" s="219" t="s">
        <v>291</v>
      </c>
      <c r="H68" s="220">
        <v>438</v>
      </c>
      <c r="I68" s="208"/>
    </row>
    <row r="69" spans="1:9" s="211" customFormat="1" ht="19.5" customHeight="1">
      <c r="A69" s="282"/>
      <c r="B69" s="256"/>
      <c r="C69" s="209" t="s">
        <v>1</v>
      </c>
      <c r="D69" s="215">
        <v>926</v>
      </c>
      <c r="E69" s="215">
        <v>92695</v>
      </c>
      <c r="F69" s="218">
        <v>4170</v>
      </c>
      <c r="G69" s="219" t="s">
        <v>291</v>
      </c>
      <c r="H69" s="220">
        <v>2562</v>
      </c>
      <c r="I69" s="208"/>
    </row>
    <row r="70" spans="1:8" s="211" customFormat="1" ht="18" customHeight="1">
      <c r="A70" s="282"/>
      <c r="B70" s="257"/>
      <c r="C70" s="209" t="s">
        <v>1</v>
      </c>
      <c r="D70" s="215">
        <v>926</v>
      </c>
      <c r="E70" s="215">
        <v>92695</v>
      </c>
      <c r="F70" s="11">
        <v>4210</v>
      </c>
      <c r="G70" s="219" t="s">
        <v>291</v>
      </c>
      <c r="H70" s="82">
        <v>3000</v>
      </c>
    </row>
    <row r="71" spans="1:8" s="211" customFormat="1" ht="18" customHeight="1">
      <c r="A71" s="265" t="s">
        <v>159</v>
      </c>
      <c r="B71" s="315" t="s">
        <v>203</v>
      </c>
      <c r="C71" s="37" t="s">
        <v>1</v>
      </c>
      <c r="D71" s="11">
        <v>900</v>
      </c>
      <c r="E71" s="11">
        <v>90095</v>
      </c>
      <c r="F71" s="11">
        <v>4110</v>
      </c>
      <c r="G71" s="219" t="s">
        <v>291</v>
      </c>
      <c r="H71" s="82">
        <v>292</v>
      </c>
    </row>
    <row r="72" spans="1:8" s="211" customFormat="1" ht="18" customHeight="1">
      <c r="A72" s="265"/>
      <c r="B72" s="293"/>
      <c r="C72" s="37" t="s">
        <v>1</v>
      </c>
      <c r="D72" s="11">
        <v>900</v>
      </c>
      <c r="E72" s="11">
        <v>90095</v>
      </c>
      <c r="F72" s="11">
        <v>4170</v>
      </c>
      <c r="G72" s="219" t="s">
        <v>291</v>
      </c>
      <c r="H72" s="82">
        <v>1708</v>
      </c>
    </row>
    <row r="73" spans="1:9" s="208" customFormat="1" ht="18" customHeight="1">
      <c r="A73" s="265"/>
      <c r="B73" s="294"/>
      <c r="C73" s="37" t="s">
        <v>1</v>
      </c>
      <c r="D73" s="11">
        <v>900</v>
      </c>
      <c r="E73" s="11">
        <v>90095</v>
      </c>
      <c r="F73" s="11">
        <v>4210</v>
      </c>
      <c r="G73" s="219" t="s">
        <v>291</v>
      </c>
      <c r="H73" s="82">
        <v>2000</v>
      </c>
      <c r="I73" s="211"/>
    </row>
    <row r="74" spans="1:8" s="211" customFormat="1" ht="40.5" customHeight="1">
      <c r="A74" s="11" t="s">
        <v>160</v>
      </c>
      <c r="B74" s="209" t="s">
        <v>286</v>
      </c>
      <c r="C74" s="209" t="s">
        <v>1</v>
      </c>
      <c r="D74" s="210">
        <v>900</v>
      </c>
      <c r="E74" s="215">
        <v>90015</v>
      </c>
      <c r="F74" s="11">
        <v>6050</v>
      </c>
      <c r="G74" s="65" t="s">
        <v>292</v>
      </c>
      <c r="H74" s="82">
        <v>13539</v>
      </c>
    </row>
    <row r="75" spans="1:9" s="211" customFormat="1" ht="16.5" customHeight="1">
      <c r="A75" s="292" t="s">
        <v>27</v>
      </c>
      <c r="B75" s="280"/>
      <c r="C75" s="280"/>
      <c r="D75" s="280"/>
      <c r="E75" s="280"/>
      <c r="F75" s="280"/>
      <c r="G75" s="281"/>
      <c r="H75" s="99">
        <f>SUM(H68:H74)</f>
        <v>23539</v>
      </c>
      <c r="I75" s="208"/>
    </row>
    <row r="76" spans="1:9" s="211" customFormat="1" ht="15.75" customHeight="1">
      <c r="A76" s="202">
        <v>9</v>
      </c>
      <c r="B76" s="203" t="s">
        <v>28</v>
      </c>
      <c r="C76" s="204"/>
      <c r="D76" s="205"/>
      <c r="E76" s="205"/>
      <c r="F76" s="205"/>
      <c r="G76" s="206"/>
      <c r="H76" s="207"/>
      <c r="I76" s="208"/>
    </row>
    <row r="77" spans="1:9" s="211" customFormat="1" ht="17.25" customHeight="1">
      <c r="A77" s="265" t="s">
        <v>161</v>
      </c>
      <c r="B77" s="287" t="s">
        <v>271</v>
      </c>
      <c r="C77" s="37" t="s">
        <v>1</v>
      </c>
      <c r="D77" s="11">
        <v>921</v>
      </c>
      <c r="E77" s="11">
        <v>92195</v>
      </c>
      <c r="F77" s="218">
        <v>4110</v>
      </c>
      <c r="G77" s="219" t="s">
        <v>291</v>
      </c>
      <c r="H77" s="220">
        <v>146</v>
      </c>
      <c r="I77" s="208"/>
    </row>
    <row r="78" spans="1:9" s="211" customFormat="1" ht="15.75" customHeight="1">
      <c r="A78" s="265"/>
      <c r="B78" s="258"/>
      <c r="C78" s="37" t="s">
        <v>1</v>
      </c>
      <c r="D78" s="11">
        <v>921</v>
      </c>
      <c r="E78" s="11">
        <v>92195</v>
      </c>
      <c r="F78" s="218">
        <v>4170</v>
      </c>
      <c r="G78" s="219" t="s">
        <v>291</v>
      </c>
      <c r="H78" s="220">
        <v>854</v>
      </c>
      <c r="I78" s="208"/>
    </row>
    <row r="79" spans="1:8" s="211" customFormat="1" ht="17.25" customHeight="1">
      <c r="A79" s="265"/>
      <c r="B79" s="288"/>
      <c r="C79" s="37" t="s">
        <v>1</v>
      </c>
      <c r="D79" s="11">
        <v>921</v>
      </c>
      <c r="E79" s="11">
        <v>92195</v>
      </c>
      <c r="F79" s="11">
        <v>4300</v>
      </c>
      <c r="G79" s="219" t="s">
        <v>291</v>
      </c>
      <c r="H79" s="82">
        <v>2000</v>
      </c>
    </row>
    <row r="80" spans="1:9" s="208" customFormat="1" ht="25.5" customHeight="1">
      <c r="A80" s="11" t="s">
        <v>162</v>
      </c>
      <c r="B80" s="197" t="s">
        <v>272</v>
      </c>
      <c r="C80" s="37" t="s">
        <v>1</v>
      </c>
      <c r="D80" s="239" t="s">
        <v>273</v>
      </c>
      <c r="E80" s="239" t="s">
        <v>274</v>
      </c>
      <c r="F80" s="11">
        <v>6050</v>
      </c>
      <c r="G80" s="24" t="s">
        <v>292</v>
      </c>
      <c r="H80" s="82">
        <v>7000</v>
      </c>
      <c r="I80" s="211"/>
    </row>
    <row r="81" spans="1:9" s="208" customFormat="1" ht="21" customHeight="1">
      <c r="A81" s="11" t="s">
        <v>163</v>
      </c>
      <c r="B81" s="192" t="s">
        <v>275</v>
      </c>
      <c r="C81" s="37" t="s">
        <v>1</v>
      </c>
      <c r="D81" s="210">
        <v>926</v>
      </c>
      <c r="E81" s="210">
        <v>92695</v>
      </c>
      <c r="F81" s="11">
        <v>4210</v>
      </c>
      <c r="G81" s="219" t="s">
        <v>291</v>
      </c>
      <c r="H81" s="238">
        <v>1000</v>
      </c>
      <c r="I81" s="211"/>
    </row>
    <row r="82" spans="1:9" s="208" customFormat="1" ht="20.25" customHeight="1">
      <c r="A82" s="11" t="s">
        <v>204</v>
      </c>
      <c r="B82" s="223" t="s">
        <v>121</v>
      </c>
      <c r="C82" s="209" t="s">
        <v>1</v>
      </c>
      <c r="D82" s="215">
        <v>900</v>
      </c>
      <c r="E82" s="215">
        <v>90095</v>
      </c>
      <c r="F82" s="11">
        <v>4210</v>
      </c>
      <c r="G82" s="219" t="s">
        <v>291</v>
      </c>
      <c r="H82" s="238">
        <v>699</v>
      </c>
      <c r="I82" s="211"/>
    </row>
    <row r="83" spans="1:9" s="211" customFormat="1" ht="19.5" customHeight="1">
      <c r="A83" s="292" t="s">
        <v>27</v>
      </c>
      <c r="B83" s="280"/>
      <c r="C83" s="280"/>
      <c r="D83" s="280"/>
      <c r="E83" s="280"/>
      <c r="F83" s="280"/>
      <c r="G83" s="281"/>
      <c r="H83" s="99">
        <f>SUM(H77:H82)</f>
        <v>11699</v>
      </c>
      <c r="I83" s="208"/>
    </row>
    <row r="84" spans="1:9" s="211" customFormat="1" ht="21" customHeight="1">
      <c r="A84" s="253" t="s">
        <v>81</v>
      </c>
      <c r="B84" s="254"/>
      <c r="C84" s="240"/>
      <c r="D84" s="240"/>
      <c r="E84" s="240"/>
      <c r="F84" s="240"/>
      <c r="G84" s="241"/>
      <c r="H84" s="242">
        <f>SUM(H16,H29,H37,H43,H52,H59,H66,H75,H83)</f>
        <v>166351</v>
      </c>
      <c r="I84" s="243"/>
    </row>
    <row r="85" spans="1:9" s="1" customFormat="1" ht="27.75" customHeight="1">
      <c r="A85"/>
      <c r="B85"/>
      <c r="C85"/>
      <c r="D85"/>
      <c r="E85"/>
      <c r="F85"/>
      <c r="G85"/>
      <c r="H85" s="244"/>
      <c r="I85"/>
    </row>
    <row r="86" spans="1:9" s="48" customFormat="1" ht="18.75" customHeight="1">
      <c r="A86"/>
      <c r="B86"/>
      <c r="C86"/>
      <c r="D86"/>
      <c r="E86"/>
      <c r="F86"/>
      <c r="G86"/>
      <c r="H86" s="244"/>
      <c r="I86"/>
    </row>
    <row r="87" spans="1:9" s="22" customFormat="1" ht="21" customHeight="1">
      <c r="A87"/>
      <c r="B87"/>
      <c r="C87"/>
      <c r="D87"/>
      <c r="E87"/>
      <c r="F87"/>
      <c r="G87"/>
      <c r="H87" s="244"/>
      <c r="I87"/>
    </row>
  </sheetData>
  <sheetProtection/>
  <mergeCells count="73">
    <mergeCell ref="A84:B84"/>
    <mergeCell ref="A71:A73"/>
    <mergeCell ref="B71:B73"/>
    <mergeCell ref="A75:G75"/>
    <mergeCell ref="A77:A79"/>
    <mergeCell ref="B77:B79"/>
    <mergeCell ref="A83:G83"/>
    <mergeCell ref="B64:B65"/>
    <mergeCell ref="A66:G66"/>
    <mergeCell ref="A68:A70"/>
    <mergeCell ref="B68:B70"/>
    <mergeCell ref="C64:C65"/>
    <mergeCell ref="D64:D65"/>
    <mergeCell ref="E64:E65"/>
    <mergeCell ref="F64:F65"/>
    <mergeCell ref="G64:G65"/>
    <mergeCell ref="H64:H65"/>
    <mergeCell ref="A49:A51"/>
    <mergeCell ref="B49:B51"/>
    <mergeCell ref="A52:G52"/>
    <mergeCell ref="A55:A57"/>
    <mergeCell ref="B55:B57"/>
    <mergeCell ref="A59:G59"/>
    <mergeCell ref="A61:A63"/>
    <mergeCell ref="B61:B63"/>
    <mergeCell ref="A64:A65"/>
    <mergeCell ref="A45:A47"/>
    <mergeCell ref="B45:B47"/>
    <mergeCell ref="F26:F27"/>
    <mergeCell ref="G26:G27"/>
    <mergeCell ref="A37:G37"/>
    <mergeCell ref="A40:A41"/>
    <mergeCell ref="B40:B41"/>
    <mergeCell ref="A43:G43"/>
    <mergeCell ref="H26:H27"/>
    <mergeCell ref="A29:G29"/>
    <mergeCell ref="A32:A34"/>
    <mergeCell ref="B32:B34"/>
    <mergeCell ref="C32:C34"/>
    <mergeCell ref="A25:A27"/>
    <mergeCell ref="B25:B27"/>
    <mergeCell ref="C26:C27"/>
    <mergeCell ref="D26:D27"/>
    <mergeCell ref="E26:E27"/>
    <mergeCell ref="G12:G15"/>
    <mergeCell ref="H12:H14"/>
    <mergeCell ref="A16:G16"/>
    <mergeCell ref="A19:A21"/>
    <mergeCell ref="B19:B21"/>
    <mergeCell ref="C12:C15"/>
    <mergeCell ref="D12:D15"/>
    <mergeCell ref="E12:E15"/>
    <mergeCell ref="F12:F14"/>
    <mergeCell ref="A23:A24"/>
    <mergeCell ref="B23:B24"/>
    <mergeCell ref="A12:A15"/>
    <mergeCell ref="B12:B15"/>
    <mergeCell ref="A10:A11"/>
    <mergeCell ref="B10:B11"/>
    <mergeCell ref="C10:C11"/>
    <mergeCell ref="D10:D11"/>
    <mergeCell ref="G1:H1"/>
    <mergeCell ref="A2:H2"/>
    <mergeCell ref="A7:A9"/>
    <mergeCell ref="B7:B9"/>
    <mergeCell ref="C7:C9"/>
    <mergeCell ref="D7:D9"/>
    <mergeCell ref="E7:E9"/>
    <mergeCell ref="G7:G9"/>
    <mergeCell ref="G10:G11"/>
    <mergeCell ref="H10:H11"/>
    <mergeCell ref="E10:E11"/>
    <mergeCell ref="F10:F11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4">
      <selection activeCell="I4" sqref="I4"/>
    </sheetView>
  </sheetViews>
  <sheetFormatPr defaultColWidth="9.00390625" defaultRowHeight="12.75"/>
  <cols>
    <col min="1" max="1" width="2.625" style="20" customWidth="1"/>
    <col min="2" max="2" width="40.625" style="20" customWidth="1"/>
    <col min="3" max="3" width="7.125" style="20" customWidth="1"/>
    <col min="4" max="4" width="10.125" style="20" customWidth="1"/>
    <col min="5" max="5" width="4.375" style="20" customWidth="1"/>
    <col min="6" max="6" width="6.875" style="20" customWidth="1"/>
    <col min="7" max="7" width="23.75390625" style="20" customWidth="1"/>
    <col min="8" max="8" width="12.875" style="45" customWidth="1"/>
    <col min="9" max="9" width="24.375" style="45" customWidth="1"/>
    <col min="10" max="16384" width="9.125" style="20" customWidth="1"/>
  </cols>
  <sheetData>
    <row r="1" spans="8:9" s="21" customFormat="1" ht="12.75">
      <c r="H1" s="44"/>
      <c r="I1" s="250" t="s">
        <v>98</v>
      </c>
    </row>
    <row r="2" spans="8:9" s="21" customFormat="1" ht="12.75">
      <c r="H2" s="44"/>
      <c r="I2" s="250" t="s">
        <v>294</v>
      </c>
    </row>
    <row r="3" spans="8:9" s="21" customFormat="1" ht="12.75">
      <c r="H3" s="45"/>
      <c r="I3" s="250" t="s">
        <v>99</v>
      </c>
    </row>
    <row r="4" spans="8:9" s="21" customFormat="1" ht="12.75">
      <c r="H4" s="44"/>
      <c r="I4" s="250" t="s">
        <v>295</v>
      </c>
    </row>
    <row r="5" spans="1:9" s="46" customFormat="1" ht="11.25" customHeight="1">
      <c r="A5" s="255" t="s">
        <v>183</v>
      </c>
      <c r="B5" s="255"/>
      <c r="C5" s="255"/>
      <c r="D5" s="255"/>
      <c r="E5" s="255"/>
      <c r="F5" s="255"/>
      <c r="G5" s="255"/>
      <c r="H5" s="255"/>
      <c r="I5" s="255"/>
    </row>
    <row r="6" ht="5.25" customHeight="1"/>
    <row r="7" spans="1:10" ht="38.25" customHeight="1">
      <c r="A7" s="316" t="s">
        <v>0</v>
      </c>
      <c r="B7" s="316" t="s">
        <v>3</v>
      </c>
      <c r="C7" s="316" t="s">
        <v>4</v>
      </c>
      <c r="D7" s="317" t="s">
        <v>74</v>
      </c>
      <c r="E7" s="316" t="s">
        <v>39</v>
      </c>
      <c r="F7" s="317" t="s">
        <v>40</v>
      </c>
      <c r="G7" s="316" t="s">
        <v>5</v>
      </c>
      <c r="H7" s="316"/>
      <c r="I7" s="319" t="s">
        <v>184</v>
      </c>
      <c r="J7" s="121"/>
    </row>
    <row r="8" spans="1:10" ht="15" customHeight="1">
      <c r="A8" s="316"/>
      <c r="B8" s="316"/>
      <c r="C8" s="316"/>
      <c r="D8" s="318"/>
      <c r="E8" s="316"/>
      <c r="F8" s="318"/>
      <c r="G8" s="120" t="s">
        <v>6</v>
      </c>
      <c r="H8" s="111" t="s">
        <v>7</v>
      </c>
      <c r="I8" s="319"/>
      <c r="J8" s="121"/>
    </row>
    <row r="9" spans="1:9" s="60" customFormat="1" ht="8.25" customHeight="1">
      <c r="A9" s="61">
        <v>1</v>
      </c>
      <c r="B9" s="61">
        <v>2</v>
      </c>
      <c r="C9" s="61">
        <v>3</v>
      </c>
      <c r="D9" s="62">
        <v>4</v>
      </c>
      <c r="E9" s="61">
        <v>5</v>
      </c>
      <c r="F9" s="62">
        <v>6</v>
      </c>
      <c r="G9" s="61">
        <v>7</v>
      </c>
      <c r="H9" s="63">
        <v>8</v>
      </c>
      <c r="I9" s="63">
        <v>9</v>
      </c>
    </row>
    <row r="10" spans="1:9" ht="21.75" customHeight="1">
      <c r="A10" s="112" t="s">
        <v>44</v>
      </c>
      <c r="B10" s="113" t="s">
        <v>24</v>
      </c>
      <c r="C10" s="112" t="s">
        <v>248</v>
      </c>
      <c r="D10" s="113" t="s">
        <v>1</v>
      </c>
      <c r="E10" s="162">
        <v>10</v>
      </c>
      <c r="F10" s="163">
        <v>1010</v>
      </c>
      <c r="G10" s="112" t="s">
        <v>8</v>
      </c>
      <c r="H10" s="114">
        <f>SUM(H11,H15)</f>
        <v>1470111</v>
      </c>
      <c r="I10" s="114">
        <f>SUM(I11,I15)</f>
        <v>96777</v>
      </c>
    </row>
    <row r="11" spans="1:9" ht="21" customHeight="1">
      <c r="A11" s="115"/>
      <c r="B11" s="116" t="s">
        <v>165</v>
      </c>
      <c r="C11" s="115"/>
      <c r="D11" s="115"/>
      <c r="E11" s="115"/>
      <c r="F11" s="115"/>
      <c r="G11" s="115" t="s">
        <v>96</v>
      </c>
      <c r="H11" s="117">
        <f>SUM(H12:H14)</f>
        <v>0</v>
      </c>
      <c r="I11" s="117">
        <f>SUM(I12:I14)</f>
        <v>0</v>
      </c>
    </row>
    <row r="12" spans="1:9" ht="15.75" customHeight="1">
      <c r="A12" s="115"/>
      <c r="B12" s="116" t="s">
        <v>164</v>
      </c>
      <c r="C12" s="115"/>
      <c r="D12" s="115"/>
      <c r="E12" s="115"/>
      <c r="F12" s="115"/>
      <c r="G12" s="118" t="s">
        <v>9</v>
      </c>
      <c r="H12" s="117"/>
      <c r="I12" s="117"/>
    </row>
    <row r="13" spans="1:9" ht="11.25" customHeight="1">
      <c r="A13" s="115"/>
      <c r="B13" s="322" t="s">
        <v>279</v>
      </c>
      <c r="C13" s="115"/>
      <c r="D13" s="115"/>
      <c r="E13" s="115"/>
      <c r="F13" s="115"/>
      <c r="G13" s="118" t="s">
        <v>10</v>
      </c>
      <c r="H13" s="117"/>
      <c r="I13" s="117"/>
    </row>
    <row r="14" spans="1:9" ht="21">
      <c r="A14" s="115"/>
      <c r="B14" s="323"/>
      <c r="C14" s="115"/>
      <c r="D14" s="115"/>
      <c r="E14" s="115"/>
      <c r="F14" s="115"/>
      <c r="G14" s="119" t="s">
        <v>11</v>
      </c>
      <c r="H14" s="117"/>
      <c r="I14" s="117"/>
    </row>
    <row r="15" spans="1:9" ht="12.75">
      <c r="A15" s="115"/>
      <c r="B15" s="323"/>
      <c r="C15" s="115"/>
      <c r="D15" s="115"/>
      <c r="E15" s="115"/>
      <c r="F15" s="115"/>
      <c r="G15" s="115" t="s">
        <v>95</v>
      </c>
      <c r="H15" s="117">
        <f>SUM(H16,H18)</f>
        <v>1470111</v>
      </c>
      <c r="I15" s="117">
        <f>SUM(I16:I18)</f>
        <v>96777</v>
      </c>
    </row>
    <row r="16" spans="1:9" ht="12.75">
      <c r="A16" s="115"/>
      <c r="B16" s="323"/>
      <c r="C16" s="115"/>
      <c r="D16" s="115"/>
      <c r="E16" s="115"/>
      <c r="F16" s="115"/>
      <c r="G16" s="118" t="s">
        <v>9</v>
      </c>
      <c r="H16" s="117">
        <v>630885</v>
      </c>
      <c r="I16" s="117">
        <v>96777</v>
      </c>
    </row>
    <row r="17" spans="1:9" ht="12.75">
      <c r="A17" s="115"/>
      <c r="B17" s="323"/>
      <c r="C17" s="115"/>
      <c r="D17" s="115"/>
      <c r="E17" s="115"/>
      <c r="F17" s="115"/>
      <c r="G17" s="118" t="s">
        <v>10</v>
      </c>
      <c r="H17" s="117"/>
      <c r="I17" s="117"/>
    </row>
    <row r="18" spans="1:9" ht="21">
      <c r="A18" s="115"/>
      <c r="B18" s="323"/>
      <c r="C18" s="115"/>
      <c r="D18" s="115"/>
      <c r="E18" s="115"/>
      <c r="F18" s="115"/>
      <c r="G18" s="119" t="s">
        <v>11</v>
      </c>
      <c r="H18" s="117">
        <v>839226</v>
      </c>
      <c r="I18" s="117">
        <v>0</v>
      </c>
    </row>
    <row r="19" spans="1:9" ht="21">
      <c r="A19" s="115"/>
      <c r="B19" s="323"/>
      <c r="C19" s="115"/>
      <c r="D19" s="115"/>
      <c r="E19" s="115"/>
      <c r="F19" s="115"/>
      <c r="G19" s="116" t="s">
        <v>94</v>
      </c>
      <c r="H19" s="117">
        <v>0</v>
      </c>
      <c r="I19" s="117">
        <v>0</v>
      </c>
    </row>
    <row r="20" spans="1:9" ht="16.5" customHeight="1">
      <c r="A20" s="112" t="s">
        <v>45</v>
      </c>
      <c r="B20" s="113" t="s">
        <v>24</v>
      </c>
      <c r="C20" s="112" t="s">
        <v>227</v>
      </c>
      <c r="D20" s="113" t="s">
        <v>1</v>
      </c>
      <c r="E20" s="162">
        <v>10</v>
      </c>
      <c r="F20" s="163">
        <v>1010</v>
      </c>
      <c r="G20" s="112" t="s">
        <v>8</v>
      </c>
      <c r="H20" s="114">
        <f>SUM(H21,H25)</f>
        <v>1084516.47</v>
      </c>
      <c r="I20" s="114">
        <f>SUM(I21,I25)</f>
        <v>659923</v>
      </c>
    </row>
    <row r="21" spans="1:9" ht="20.25" customHeight="1">
      <c r="A21" s="115"/>
      <c r="B21" s="116" t="s">
        <v>165</v>
      </c>
      <c r="C21" s="115"/>
      <c r="D21" s="115"/>
      <c r="E21" s="115"/>
      <c r="F21" s="115"/>
      <c r="G21" s="115" t="s">
        <v>96</v>
      </c>
      <c r="H21" s="117">
        <f>SUM(H22:H24)</f>
        <v>0</v>
      </c>
      <c r="I21" s="117">
        <f>SUM(I22:I24)</f>
        <v>0</v>
      </c>
    </row>
    <row r="22" spans="1:9" ht="15.75" customHeight="1">
      <c r="A22" s="115"/>
      <c r="B22" s="116" t="s">
        <v>164</v>
      </c>
      <c r="C22" s="115"/>
      <c r="D22" s="115"/>
      <c r="E22" s="115"/>
      <c r="F22" s="115"/>
      <c r="G22" s="118" t="s">
        <v>9</v>
      </c>
      <c r="H22" s="117"/>
      <c r="I22" s="117"/>
    </row>
    <row r="23" spans="1:9" ht="11.25" customHeight="1">
      <c r="A23" s="115"/>
      <c r="B23" s="322" t="s">
        <v>214</v>
      </c>
      <c r="C23" s="115"/>
      <c r="D23" s="115"/>
      <c r="E23" s="115"/>
      <c r="F23" s="115"/>
      <c r="G23" s="118" t="s">
        <v>10</v>
      </c>
      <c r="H23" s="117"/>
      <c r="I23" s="117"/>
    </row>
    <row r="24" spans="1:9" ht="21">
      <c r="A24" s="115"/>
      <c r="B24" s="323"/>
      <c r="C24" s="115"/>
      <c r="D24" s="115"/>
      <c r="E24" s="115"/>
      <c r="F24" s="115"/>
      <c r="G24" s="119" t="s">
        <v>11</v>
      </c>
      <c r="H24" s="117"/>
      <c r="I24" s="117"/>
    </row>
    <row r="25" spans="1:9" ht="12.75">
      <c r="A25" s="115"/>
      <c r="B25" s="323"/>
      <c r="C25" s="115"/>
      <c r="D25" s="115"/>
      <c r="E25" s="115"/>
      <c r="F25" s="115"/>
      <c r="G25" s="115" t="s">
        <v>95</v>
      </c>
      <c r="H25" s="117">
        <f>SUM(H26,H28)</f>
        <v>1084516.47</v>
      </c>
      <c r="I25" s="117">
        <f>SUM(I26:I28)</f>
        <v>659923</v>
      </c>
    </row>
    <row r="26" spans="1:9" ht="12.75">
      <c r="A26" s="115"/>
      <c r="B26" s="323"/>
      <c r="C26" s="115"/>
      <c r="D26" s="115"/>
      <c r="E26" s="115"/>
      <c r="F26" s="115"/>
      <c r="G26" s="118" t="s">
        <v>9</v>
      </c>
      <c r="H26" s="117">
        <v>504368.47</v>
      </c>
      <c r="I26" s="117">
        <v>305715</v>
      </c>
    </row>
    <row r="27" spans="1:9" ht="12.75">
      <c r="A27" s="115"/>
      <c r="B27" s="323"/>
      <c r="C27" s="115"/>
      <c r="D27" s="115"/>
      <c r="E27" s="115"/>
      <c r="F27" s="115"/>
      <c r="G27" s="118" t="s">
        <v>10</v>
      </c>
      <c r="H27" s="117"/>
      <c r="I27" s="117"/>
    </row>
    <row r="28" spans="1:9" ht="21">
      <c r="A28" s="115"/>
      <c r="B28" s="323"/>
      <c r="C28" s="115"/>
      <c r="D28" s="115"/>
      <c r="E28" s="115"/>
      <c r="F28" s="115"/>
      <c r="G28" s="119" t="s">
        <v>11</v>
      </c>
      <c r="H28" s="117">
        <v>580148</v>
      </c>
      <c r="I28" s="117">
        <v>354208</v>
      </c>
    </row>
    <row r="29" spans="1:9" ht="21">
      <c r="A29" s="115"/>
      <c r="B29" s="323"/>
      <c r="C29" s="115"/>
      <c r="D29" s="115"/>
      <c r="E29" s="115"/>
      <c r="F29" s="115"/>
      <c r="G29" s="116" t="s">
        <v>94</v>
      </c>
      <c r="H29" s="117">
        <v>332648</v>
      </c>
      <c r="I29" s="117">
        <v>354208</v>
      </c>
    </row>
    <row r="30" spans="1:9" ht="12" customHeight="1">
      <c r="A30" s="112" t="s">
        <v>46</v>
      </c>
      <c r="B30" s="113" t="s">
        <v>24</v>
      </c>
      <c r="C30" s="112" t="s">
        <v>227</v>
      </c>
      <c r="D30" s="113" t="s">
        <v>1</v>
      </c>
      <c r="E30" s="162">
        <v>10</v>
      </c>
      <c r="F30" s="163">
        <v>1010</v>
      </c>
      <c r="G30" s="112" t="s">
        <v>8</v>
      </c>
      <c r="H30" s="114">
        <f>SUM(H31,H35)</f>
        <v>660063</v>
      </c>
      <c r="I30" s="114">
        <f>SUM(I31,I35)</f>
        <v>650000</v>
      </c>
    </row>
    <row r="31" spans="1:9" ht="22.5" customHeight="1">
      <c r="A31" s="115"/>
      <c r="B31" s="116" t="s">
        <v>165</v>
      </c>
      <c r="C31" s="115"/>
      <c r="D31" s="115"/>
      <c r="E31" s="115"/>
      <c r="F31" s="115"/>
      <c r="G31" s="115" t="s">
        <v>96</v>
      </c>
      <c r="H31" s="117">
        <f>SUM(H32:H34)</f>
        <v>0</v>
      </c>
      <c r="I31" s="117">
        <f>SUM(I32:I34)</f>
        <v>0</v>
      </c>
    </row>
    <row r="32" spans="1:9" ht="12.75" customHeight="1">
      <c r="A32" s="115"/>
      <c r="B32" s="116" t="s">
        <v>164</v>
      </c>
      <c r="C32" s="115"/>
      <c r="D32" s="115"/>
      <c r="E32" s="115"/>
      <c r="F32" s="115"/>
      <c r="G32" s="118" t="s">
        <v>9</v>
      </c>
      <c r="H32" s="117"/>
      <c r="I32" s="117"/>
    </row>
    <row r="33" spans="1:9" ht="13.5" customHeight="1">
      <c r="A33" s="115"/>
      <c r="B33" s="322" t="s">
        <v>277</v>
      </c>
      <c r="C33" s="115"/>
      <c r="D33" s="115"/>
      <c r="E33" s="115"/>
      <c r="F33" s="115"/>
      <c r="G33" s="118" t="s">
        <v>10</v>
      </c>
      <c r="H33" s="117"/>
      <c r="I33" s="117"/>
    </row>
    <row r="34" spans="1:9" ht="21">
      <c r="A34" s="115"/>
      <c r="B34" s="323"/>
      <c r="C34" s="115"/>
      <c r="D34" s="115"/>
      <c r="E34" s="115"/>
      <c r="F34" s="115"/>
      <c r="G34" s="119" t="s">
        <v>11</v>
      </c>
      <c r="H34" s="117"/>
      <c r="I34" s="117"/>
    </row>
    <row r="35" spans="1:9" ht="12.75">
      <c r="A35" s="115"/>
      <c r="B35" s="323"/>
      <c r="C35" s="115"/>
      <c r="D35" s="115"/>
      <c r="E35" s="115"/>
      <c r="F35" s="115"/>
      <c r="G35" s="115" t="s">
        <v>95</v>
      </c>
      <c r="H35" s="117">
        <f>SUM(H36,H38)</f>
        <v>660063</v>
      </c>
      <c r="I35" s="117">
        <f>SUM(I36:I38)</f>
        <v>650000</v>
      </c>
    </row>
    <row r="36" spans="1:9" ht="12.75">
      <c r="A36" s="115"/>
      <c r="B36" s="323"/>
      <c r="C36" s="115"/>
      <c r="D36" s="115"/>
      <c r="E36" s="115"/>
      <c r="F36" s="115"/>
      <c r="G36" s="118" t="s">
        <v>9</v>
      </c>
      <c r="H36" s="117">
        <v>295890</v>
      </c>
      <c r="I36" s="117">
        <v>291827</v>
      </c>
    </row>
    <row r="37" spans="1:9" ht="12.75">
      <c r="A37" s="115"/>
      <c r="B37" s="323"/>
      <c r="C37" s="115"/>
      <c r="D37" s="115"/>
      <c r="E37" s="115"/>
      <c r="F37" s="115"/>
      <c r="G37" s="118" t="s">
        <v>10</v>
      </c>
      <c r="H37" s="117"/>
      <c r="I37" s="117"/>
    </row>
    <row r="38" spans="1:9" ht="21">
      <c r="A38" s="115"/>
      <c r="B38" s="323"/>
      <c r="C38" s="115"/>
      <c r="D38" s="115"/>
      <c r="E38" s="115"/>
      <c r="F38" s="115"/>
      <c r="G38" s="119" t="s">
        <v>11</v>
      </c>
      <c r="H38" s="117">
        <v>364173</v>
      </c>
      <c r="I38" s="117">
        <v>358173</v>
      </c>
    </row>
    <row r="39" spans="1:9" ht="21">
      <c r="A39" s="115"/>
      <c r="B39" s="323"/>
      <c r="C39" s="115"/>
      <c r="D39" s="115"/>
      <c r="E39" s="115"/>
      <c r="F39" s="115"/>
      <c r="G39" s="116" t="s">
        <v>94</v>
      </c>
      <c r="H39" s="117">
        <v>358173</v>
      </c>
      <c r="I39" s="117">
        <v>358173</v>
      </c>
    </row>
    <row r="40" spans="1:9" ht="15" customHeight="1">
      <c r="A40" s="112" t="s">
        <v>38</v>
      </c>
      <c r="B40" s="113" t="s">
        <v>24</v>
      </c>
      <c r="C40" s="112" t="s">
        <v>227</v>
      </c>
      <c r="D40" s="113" t="s">
        <v>1</v>
      </c>
      <c r="E40" s="162">
        <v>10</v>
      </c>
      <c r="F40" s="163">
        <v>1010</v>
      </c>
      <c r="G40" s="112" t="s">
        <v>8</v>
      </c>
      <c r="H40" s="114">
        <f>SUM(H41,H45)</f>
        <v>810056</v>
      </c>
      <c r="I40" s="114">
        <f>SUM(I41,I45)</f>
        <v>800000</v>
      </c>
    </row>
    <row r="41" spans="1:9" ht="22.5" customHeight="1">
      <c r="A41" s="115"/>
      <c r="B41" s="116" t="s">
        <v>165</v>
      </c>
      <c r="C41" s="115"/>
      <c r="D41" s="115"/>
      <c r="E41" s="115"/>
      <c r="F41" s="115"/>
      <c r="G41" s="115" t="s">
        <v>96</v>
      </c>
      <c r="H41" s="117">
        <f>SUM(H42:H44)</f>
        <v>0</v>
      </c>
      <c r="I41" s="117">
        <f>SUM(I42:I44)</f>
        <v>0</v>
      </c>
    </row>
    <row r="42" spans="1:9" ht="12" customHeight="1">
      <c r="A42" s="115"/>
      <c r="B42" s="116" t="s">
        <v>164</v>
      </c>
      <c r="C42" s="115"/>
      <c r="D42" s="115"/>
      <c r="E42" s="115"/>
      <c r="F42" s="115"/>
      <c r="G42" s="118" t="s">
        <v>9</v>
      </c>
      <c r="H42" s="117"/>
      <c r="I42" s="117"/>
    </row>
    <row r="43" spans="1:9" ht="15.75" customHeight="1">
      <c r="A43" s="115"/>
      <c r="B43" s="322" t="s">
        <v>278</v>
      </c>
      <c r="C43" s="115"/>
      <c r="D43" s="115"/>
      <c r="E43" s="115"/>
      <c r="F43" s="115"/>
      <c r="G43" s="118" t="s">
        <v>10</v>
      </c>
      <c r="H43" s="117"/>
      <c r="I43" s="117"/>
    </row>
    <row r="44" spans="1:9" ht="21">
      <c r="A44" s="115"/>
      <c r="B44" s="323"/>
      <c r="C44" s="115"/>
      <c r="D44" s="115"/>
      <c r="E44" s="115"/>
      <c r="F44" s="115"/>
      <c r="G44" s="119" t="s">
        <v>11</v>
      </c>
      <c r="H44" s="117"/>
      <c r="I44" s="117"/>
    </row>
    <row r="45" spans="1:9" ht="12.75">
      <c r="A45" s="115"/>
      <c r="B45" s="323"/>
      <c r="C45" s="115"/>
      <c r="D45" s="115"/>
      <c r="E45" s="115"/>
      <c r="F45" s="115"/>
      <c r="G45" s="115" t="s">
        <v>95</v>
      </c>
      <c r="H45" s="117">
        <f>SUM(H46,H48)</f>
        <v>810056</v>
      </c>
      <c r="I45" s="117">
        <f>SUM(I46:I48)</f>
        <v>800000</v>
      </c>
    </row>
    <row r="46" spans="1:9" ht="12.75">
      <c r="A46" s="115"/>
      <c r="B46" s="323"/>
      <c r="C46" s="115"/>
      <c r="D46" s="115"/>
      <c r="E46" s="115"/>
      <c r="F46" s="115"/>
      <c r="G46" s="118" t="s">
        <v>9</v>
      </c>
      <c r="H46" s="117">
        <v>376403</v>
      </c>
      <c r="I46" s="117">
        <v>372479</v>
      </c>
    </row>
    <row r="47" spans="1:9" ht="12.75">
      <c r="A47" s="115"/>
      <c r="B47" s="323"/>
      <c r="C47" s="115"/>
      <c r="D47" s="115"/>
      <c r="E47" s="115"/>
      <c r="F47" s="115"/>
      <c r="G47" s="118" t="s">
        <v>10</v>
      </c>
      <c r="H47" s="117"/>
      <c r="I47" s="117"/>
    </row>
    <row r="48" spans="1:9" ht="21">
      <c r="A48" s="115"/>
      <c r="B48" s="323"/>
      <c r="C48" s="115"/>
      <c r="D48" s="115"/>
      <c r="E48" s="115"/>
      <c r="F48" s="115"/>
      <c r="G48" s="119" t="s">
        <v>11</v>
      </c>
      <c r="H48" s="117">
        <v>433653</v>
      </c>
      <c r="I48" s="117">
        <v>427521</v>
      </c>
    </row>
    <row r="49" spans="1:9" ht="21">
      <c r="A49" s="115"/>
      <c r="B49" s="323"/>
      <c r="C49" s="115"/>
      <c r="D49" s="115"/>
      <c r="E49" s="115"/>
      <c r="F49" s="115"/>
      <c r="G49" s="116" t="s">
        <v>94</v>
      </c>
      <c r="H49" s="117">
        <v>427521</v>
      </c>
      <c r="I49" s="117">
        <v>427521</v>
      </c>
    </row>
    <row r="50" spans="1:9" ht="14.25" customHeight="1" hidden="1">
      <c r="A50" s="112" t="s">
        <v>48</v>
      </c>
      <c r="B50" s="113" t="s">
        <v>24</v>
      </c>
      <c r="C50" s="112">
        <v>2013</v>
      </c>
      <c r="D50" s="113" t="s">
        <v>1</v>
      </c>
      <c r="E50" s="162">
        <v>10</v>
      </c>
      <c r="F50" s="163">
        <v>1041</v>
      </c>
      <c r="G50" s="112" t="s">
        <v>8</v>
      </c>
      <c r="H50" s="114">
        <f>SUM(H52,H56)</f>
        <v>0</v>
      </c>
      <c r="I50" s="114">
        <f>SUM(I52,I56)</f>
        <v>0</v>
      </c>
    </row>
    <row r="51" spans="1:9" ht="10.5" customHeight="1" hidden="1">
      <c r="A51" s="115"/>
      <c r="B51" s="116" t="s">
        <v>215</v>
      </c>
      <c r="C51" s="115"/>
      <c r="D51" s="116"/>
      <c r="E51" s="179"/>
      <c r="F51" s="180"/>
      <c r="G51" s="115"/>
      <c r="H51" s="117"/>
      <c r="I51" s="117"/>
    </row>
    <row r="52" spans="1:9" ht="21" customHeight="1" hidden="1">
      <c r="A52" s="115"/>
      <c r="B52" s="116" t="s">
        <v>216</v>
      </c>
      <c r="C52" s="115"/>
      <c r="D52" s="115"/>
      <c r="E52" s="115"/>
      <c r="F52" s="115"/>
      <c r="G52" s="115" t="s">
        <v>96</v>
      </c>
      <c r="H52" s="117">
        <f>SUM(H53:H55)</f>
        <v>0</v>
      </c>
      <c r="I52" s="117">
        <f>SUM(I53:I55)</f>
        <v>0</v>
      </c>
    </row>
    <row r="53" spans="1:9" ht="42" hidden="1">
      <c r="A53" s="115"/>
      <c r="B53" s="116" t="s">
        <v>217</v>
      </c>
      <c r="C53" s="115"/>
      <c r="D53" s="115"/>
      <c r="E53" s="115"/>
      <c r="F53" s="115"/>
      <c r="G53" s="118" t="s">
        <v>9</v>
      </c>
      <c r="H53" s="117"/>
      <c r="I53" s="117"/>
    </row>
    <row r="54" spans="1:9" ht="11.25" customHeight="1" hidden="1">
      <c r="A54" s="115"/>
      <c r="B54" s="322"/>
      <c r="C54" s="115"/>
      <c r="D54" s="115"/>
      <c r="E54" s="115"/>
      <c r="F54" s="115"/>
      <c r="G54" s="118" t="s">
        <v>10</v>
      </c>
      <c r="H54" s="117"/>
      <c r="I54" s="117"/>
    </row>
    <row r="55" spans="1:9" ht="21" hidden="1">
      <c r="A55" s="115"/>
      <c r="B55" s="323"/>
      <c r="C55" s="115"/>
      <c r="D55" s="115"/>
      <c r="E55" s="115"/>
      <c r="F55" s="115"/>
      <c r="G55" s="119" t="s">
        <v>11</v>
      </c>
      <c r="H55" s="117"/>
      <c r="I55" s="117"/>
    </row>
    <row r="56" spans="1:9" ht="12.75" hidden="1">
      <c r="A56" s="115"/>
      <c r="B56" s="323"/>
      <c r="C56" s="115"/>
      <c r="D56" s="115"/>
      <c r="E56" s="115"/>
      <c r="F56" s="115"/>
      <c r="G56" s="115" t="s">
        <v>95</v>
      </c>
      <c r="H56" s="117">
        <f>SUM(H57,H59)</f>
        <v>0</v>
      </c>
      <c r="I56" s="117">
        <f>SUM(I57:I59)</f>
        <v>0</v>
      </c>
    </row>
    <row r="57" spans="1:9" ht="12.75" hidden="1">
      <c r="A57" s="115"/>
      <c r="B57" s="323"/>
      <c r="C57" s="115"/>
      <c r="D57" s="115"/>
      <c r="E57" s="115"/>
      <c r="F57" s="115"/>
      <c r="G57" s="118" t="s">
        <v>9</v>
      </c>
      <c r="H57" s="117">
        <v>0</v>
      </c>
      <c r="I57" s="117">
        <v>0</v>
      </c>
    </row>
    <row r="58" spans="1:9" ht="12.75" hidden="1">
      <c r="A58" s="115"/>
      <c r="B58" s="323"/>
      <c r="C58" s="115"/>
      <c r="D58" s="115"/>
      <c r="E58" s="115"/>
      <c r="F58" s="115"/>
      <c r="G58" s="118" t="s">
        <v>10</v>
      </c>
      <c r="H58" s="117"/>
      <c r="I58" s="117"/>
    </row>
    <row r="59" spans="1:9" ht="21" hidden="1">
      <c r="A59" s="115"/>
      <c r="B59" s="323"/>
      <c r="C59" s="115"/>
      <c r="D59" s="115"/>
      <c r="E59" s="115"/>
      <c r="F59" s="115"/>
      <c r="G59" s="119" t="s">
        <v>11</v>
      </c>
      <c r="H59" s="117">
        <v>0</v>
      </c>
      <c r="I59" s="117">
        <v>0</v>
      </c>
    </row>
    <row r="60" spans="1:9" ht="21" hidden="1">
      <c r="A60" s="115"/>
      <c r="B60" s="323"/>
      <c r="C60" s="115"/>
      <c r="D60" s="115"/>
      <c r="E60" s="115"/>
      <c r="F60" s="115"/>
      <c r="G60" s="116" t="s">
        <v>94</v>
      </c>
      <c r="H60" s="117"/>
      <c r="I60" s="117"/>
    </row>
    <row r="61" spans="1:9" ht="14.25" customHeight="1" hidden="1">
      <c r="A61" s="112" t="s">
        <v>46</v>
      </c>
      <c r="B61" s="113" t="s">
        <v>24</v>
      </c>
      <c r="C61" s="112">
        <v>2013</v>
      </c>
      <c r="D61" s="113" t="s">
        <v>1</v>
      </c>
      <c r="E61" s="162">
        <v>10</v>
      </c>
      <c r="F61" s="163">
        <v>1041</v>
      </c>
      <c r="G61" s="112" t="s">
        <v>8</v>
      </c>
      <c r="H61" s="114">
        <f>SUM(H63,H67)</f>
        <v>0</v>
      </c>
      <c r="I61" s="114">
        <f>SUM(I63,I67)</f>
        <v>0</v>
      </c>
    </row>
    <row r="62" spans="1:9" ht="10.5" customHeight="1" hidden="1">
      <c r="A62" s="115"/>
      <c r="B62" s="116" t="s">
        <v>215</v>
      </c>
      <c r="C62" s="115"/>
      <c r="D62" s="116"/>
      <c r="E62" s="179"/>
      <c r="F62" s="180"/>
      <c r="G62" s="115"/>
      <c r="H62" s="117"/>
      <c r="I62" s="117"/>
    </row>
    <row r="63" spans="1:9" ht="19.5" customHeight="1" hidden="1">
      <c r="A63" s="115"/>
      <c r="B63" s="116" t="s">
        <v>216</v>
      </c>
      <c r="C63" s="115"/>
      <c r="D63" s="115"/>
      <c r="E63" s="115"/>
      <c r="F63" s="115"/>
      <c r="G63" s="115" t="s">
        <v>96</v>
      </c>
      <c r="H63" s="117">
        <f>SUM(H64:H66)</f>
        <v>0</v>
      </c>
      <c r="I63" s="117">
        <f>SUM(I64:I66)</f>
        <v>0</v>
      </c>
    </row>
    <row r="64" spans="1:9" ht="31.5" hidden="1">
      <c r="A64" s="115"/>
      <c r="B64" s="116" t="s">
        <v>181</v>
      </c>
      <c r="C64" s="115"/>
      <c r="D64" s="115"/>
      <c r="E64" s="115"/>
      <c r="F64" s="115"/>
      <c r="G64" s="118" t="s">
        <v>9</v>
      </c>
      <c r="H64" s="117"/>
      <c r="I64" s="117"/>
    </row>
    <row r="65" spans="1:9" ht="11.25" customHeight="1" hidden="1">
      <c r="A65" s="115"/>
      <c r="B65" s="322"/>
      <c r="C65" s="115"/>
      <c r="D65" s="115"/>
      <c r="E65" s="115"/>
      <c r="F65" s="115"/>
      <c r="G65" s="118" t="s">
        <v>10</v>
      </c>
      <c r="H65" s="117"/>
      <c r="I65" s="117"/>
    </row>
    <row r="66" spans="1:9" ht="21" hidden="1">
      <c r="A66" s="115"/>
      <c r="B66" s="323"/>
      <c r="C66" s="115"/>
      <c r="D66" s="115"/>
      <c r="E66" s="115"/>
      <c r="F66" s="115"/>
      <c r="G66" s="119" t="s">
        <v>11</v>
      </c>
      <c r="H66" s="117"/>
      <c r="I66" s="117"/>
    </row>
    <row r="67" spans="1:9" ht="12.75" hidden="1">
      <c r="A67" s="115"/>
      <c r="B67" s="323"/>
      <c r="C67" s="115"/>
      <c r="D67" s="115"/>
      <c r="E67" s="115"/>
      <c r="F67" s="115"/>
      <c r="G67" s="115" t="s">
        <v>95</v>
      </c>
      <c r="H67" s="117">
        <f>SUM(H68,H70)</f>
        <v>0</v>
      </c>
      <c r="I67" s="117">
        <f>SUM(I68:I70)</f>
        <v>0</v>
      </c>
    </row>
    <row r="68" spans="1:9" ht="12.75" hidden="1">
      <c r="A68" s="115"/>
      <c r="B68" s="323"/>
      <c r="C68" s="115"/>
      <c r="D68" s="115"/>
      <c r="E68" s="115"/>
      <c r="F68" s="115"/>
      <c r="G68" s="118" t="s">
        <v>9</v>
      </c>
      <c r="H68" s="117">
        <v>0</v>
      </c>
      <c r="I68" s="117">
        <v>0</v>
      </c>
    </row>
    <row r="69" spans="1:9" ht="12.75" hidden="1">
      <c r="A69" s="115"/>
      <c r="B69" s="323"/>
      <c r="C69" s="115"/>
      <c r="D69" s="115"/>
      <c r="E69" s="115"/>
      <c r="F69" s="115"/>
      <c r="G69" s="118" t="s">
        <v>10</v>
      </c>
      <c r="H69" s="117"/>
      <c r="I69" s="117"/>
    </row>
    <row r="70" spans="1:9" ht="21" hidden="1">
      <c r="A70" s="115"/>
      <c r="B70" s="323"/>
      <c r="C70" s="115"/>
      <c r="D70" s="115"/>
      <c r="E70" s="115"/>
      <c r="F70" s="115"/>
      <c r="G70" s="119" t="s">
        <v>11</v>
      </c>
      <c r="H70" s="117">
        <v>0</v>
      </c>
      <c r="I70" s="117">
        <v>0</v>
      </c>
    </row>
    <row r="71" spans="1:9" ht="21" hidden="1">
      <c r="A71" s="115"/>
      <c r="B71" s="323"/>
      <c r="C71" s="115"/>
      <c r="D71" s="115"/>
      <c r="E71" s="115"/>
      <c r="F71" s="115"/>
      <c r="G71" s="116" t="s">
        <v>94</v>
      </c>
      <c r="H71" s="117"/>
      <c r="I71" s="117"/>
    </row>
    <row r="72" spans="1:9" ht="14.25" customHeight="1">
      <c r="A72" s="112" t="s">
        <v>38</v>
      </c>
      <c r="B72" s="113" t="s">
        <v>24</v>
      </c>
      <c r="C72" s="112" t="s">
        <v>250</v>
      </c>
      <c r="D72" s="113" t="s">
        <v>1</v>
      </c>
      <c r="E72" s="162">
        <v>10</v>
      </c>
      <c r="F72" s="163">
        <v>1041</v>
      </c>
      <c r="G72" s="112" t="s">
        <v>8</v>
      </c>
      <c r="H72" s="114">
        <f>SUM(H73,H77)</f>
        <v>104800</v>
      </c>
      <c r="I72" s="114">
        <f>SUM(I73,I77)</f>
        <v>101000</v>
      </c>
    </row>
    <row r="73" spans="1:9" ht="11.25" customHeight="1">
      <c r="A73" s="115"/>
      <c r="B73" s="116" t="s">
        <v>218</v>
      </c>
      <c r="C73" s="115"/>
      <c r="D73" s="115"/>
      <c r="E73" s="115"/>
      <c r="F73" s="115"/>
      <c r="G73" s="115" t="s">
        <v>96</v>
      </c>
      <c r="H73" s="117">
        <f>SUM(H74:H76)</f>
        <v>0</v>
      </c>
      <c r="I73" s="117">
        <f>SUM(I74:I76)</f>
        <v>0</v>
      </c>
    </row>
    <row r="74" spans="1:9" ht="21">
      <c r="A74" s="115"/>
      <c r="B74" s="116" t="s">
        <v>219</v>
      </c>
      <c r="C74" s="115"/>
      <c r="D74" s="115"/>
      <c r="E74" s="115"/>
      <c r="F74" s="115"/>
      <c r="G74" s="118" t="s">
        <v>9</v>
      </c>
      <c r="H74" s="117"/>
      <c r="I74" s="117"/>
    </row>
    <row r="75" spans="1:9" ht="11.25" customHeight="1">
      <c r="A75" s="115"/>
      <c r="B75" s="322" t="s">
        <v>220</v>
      </c>
      <c r="C75" s="115"/>
      <c r="D75" s="115"/>
      <c r="E75" s="115"/>
      <c r="F75" s="115"/>
      <c r="G75" s="118" t="s">
        <v>10</v>
      </c>
      <c r="H75" s="117"/>
      <c r="I75" s="117"/>
    </row>
    <row r="76" spans="1:9" ht="21">
      <c r="A76" s="115"/>
      <c r="B76" s="323"/>
      <c r="C76" s="115"/>
      <c r="D76" s="115"/>
      <c r="E76" s="115"/>
      <c r="F76" s="115"/>
      <c r="G76" s="119" t="s">
        <v>11</v>
      </c>
      <c r="H76" s="117"/>
      <c r="I76" s="117"/>
    </row>
    <row r="77" spans="1:9" ht="12.75">
      <c r="A77" s="115"/>
      <c r="B77" s="323"/>
      <c r="C77" s="115"/>
      <c r="D77" s="115"/>
      <c r="E77" s="115"/>
      <c r="F77" s="115"/>
      <c r="G77" s="115" t="s">
        <v>95</v>
      </c>
      <c r="H77" s="117">
        <f>SUM(H78,H80)</f>
        <v>104800</v>
      </c>
      <c r="I77" s="117">
        <f>SUM(I78:I80)</f>
        <v>101000</v>
      </c>
    </row>
    <row r="78" spans="1:9" ht="12.75">
      <c r="A78" s="115"/>
      <c r="B78" s="323"/>
      <c r="C78" s="115"/>
      <c r="D78" s="115"/>
      <c r="E78" s="115"/>
      <c r="F78" s="115"/>
      <c r="G78" s="118" t="s">
        <v>9</v>
      </c>
      <c r="H78" s="117">
        <v>83800</v>
      </c>
      <c r="I78" s="117">
        <v>80000</v>
      </c>
    </row>
    <row r="79" spans="1:9" ht="12.75">
      <c r="A79" s="115"/>
      <c r="B79" s="323"/>
      <c r="C79" s="115"/>
      <c r="D79" s="115"/>
      <c r="E79" s="115"/>
      <c r="F79" s="115"/>
      <c r="G79" s="118" t="s">
        <v>10</v>
      </c>
      <c r="H79" s="117"/>
      <c r="I79" s="117"/>
    </row>
    <row r="80" spans="1:9" ht="21">
      <c r="A80" s="115"/>
      <c r="B80" s="323"/>
      <c r="C80" s="115"/>
      <c r="D80" s="115"/>
      <c r="E80" s="115"/>
      <c r="F80" s="115"/>
      <c r="G80" s="119" t="s">
        <v>11</v>
      </c>
      <c r="H80" s="117">
        <v>21000</v>
      </c>
      <c r="I80" s="117">
        <v>21000</v>
      </c>
    </row>
    <row r="81" spans="1:9" ht="21">
      <c r="A81" s="115"/>
      <c r="B81" s="323"/>
      <c r="C81" s="115"/>
      <c r="D81" s="115"/>
      <c r="E81" s="115"/>
      <c r="F81" s="115"/>
      <c r="G81" s="116" t="s">
        <v>94</v>
      </c>
      <c r="H81" s="117"/>
      <c r="I81" s="117"/>
    </row>
    <row r="82" spans="1:9" ht="14.25" customHeight="1" hidden="1">
      <c r="A82" s="112" t="s">
        <v>48</v>
      </c>
      <c r="B82" s="113" t="s">
        <v>24</v>
      </c>
      <c r="C82" s="112">
        <v>2013</v>
      </c>
      <c r="D82" s="113" t="s">
        <v>1</v>
      </c>
      <c r="E82" s="162">
        <v>10</v>
      </c>
      <c r="F82" s="163">
        <v>1041</v>
      </c>
      <c r="G82" s="112" t="s">
        <v>8</v>
      </c>
      <c r="H82" s="114">
        <f>SUM(H83,H87)</f>
        <v>0</v>
      </c>
      <c r="I82" s="114">
        <f>SUM(I83,I87)</f>
        <v>0</v>
      </c>
    </row>
    <row r="83" spans="1:9" ht="11.25" customHeight="1" hidden="1">
      <c r="A83" s="115"/>
      <c r="B83" s="116" t="s">
        <v>218</v>
      </c>
      <c r="C83" s="115"/>
      <c r="D83" s="115"/>
      <c r="E83" s="115"/>
      <c r="F83" s="115"/>
      <c r="G83" s="115" t="s">
        <v>96</v>
      </c>
      <c r="H83" s="117">
        <f>SUM(H84:H86)</f>
        <v>0</v>
      </c>
      <c r="I83" s="117">
        <f>SUM(I84:I86)</f>
        <v>0</v>
      </c>
    </row>
    <row r="84" spans="1:9" ht="21" hidden="1">
      <c r="A84" s="115"/>
      <c r="B84" s="116" t="s">
        <v>219</v>
      </c>
      <c r="C84" s="115"/>
      <c r="D84" s="115"/>
      <c r="E84" s="115"/>
      <c r="F84" s="115"/>
      <c r="G84" s="118" t="s">
        <v>9</v>
      </c>
      <c r="H84" s="117"/>
      <c r="I84" s="117"/>
    </row>
    <row r="85" spans="1:9" ht="11.25" customHeight="1" hidden="1">
      <c r="A85" s="115"/>
      <c r="B85" s="322" t="s">
        <v>221</v>
      </c>
      <c r="C85" s="115"/>
      <c r="D85" s="115"/>
      <c r="E85" s="115"/>
      <c r="F85" s="115"/>
      <c r="G85" s="118" t="s">
        <v>10</v>
      </c>
      <c r="H85" s="117"/>
      <c r="I85" s="117"/>
    </row>
    <row r="86" spans="1:9" ht="21" hidden="1">
      <c r="A86" s="115"/>
      <c r="B86" s="323"/>
      <c r="C86" s="115"/>
      <c r="D86" s="115"/>
      <c r="E86" s="115"/>
      <c r="F86" s="115"/>
      <c r="G86" s="119" t="s">
        <v>11</v>
      </c>
      <c r="H86" s="117"/>
      <c r="I86" s="117"/>
    </row>
    <row r="87" spans="1:9" ht="12.75" hidden="1">
      <c r="A87" s="115"/>
      <c r="B87" s="323"/>
      <c r="C87" s="115"/>
      <c r="D87" s="115"/>
      <c r="E87" s="115"/>
      <c r="F87" s="115"/>
      <c r="G87" s="115" t="s">
        <v>95</v>
      </c>
      <c r="H87" s="117">
        <f>SUM(H88,H90)</f>
        <v>0</v>
      </c>
      <c r="I87" s="117">
        <f>SUM(I88:I90)</f>
        <v>0</v>
      </c>
    </row>
    <row r="88" spans="1:9" ht="12.75" hidden="1">
      <c r="A88" s="115"/>
      <c r="B88" s="323"/>
      <c r="C88" s="115"/>
      <c r="D88" s="115"/>
      <c r="E88" s="115"/>
      <c r="F88" s="115"/>
      <c r="G88" s="118" t="s">
        <v>9</v>
      </c>
      <c r="H88" s="117">
        <v>0</v>
      </c>
      <c r="I88" s="117">
        <v>0</v>
      </c>
    </row>
    <row r="89" spans="1:9" ht="12.75" hidden="1">
      <c r="A89" s="115"/>
      <c r="B89" s="323"/>
      <c r="C89" s="115"/>
      <c r="D89" s="115"/>
      <c r="E89" s="115"/>
      <c r="F89" s="115"/>
      <c r="G89" s="118" t="s">
        <v>10</v>
      </c>
      <c r="H89" s="117"/>
      <c r="I89" s="117"/>
    </row>
    <row r="90" spans="1:9" ht="21" hidden="1">
      <c r="A90" s="115"/>
      <c r="B90" s="323"/>
      <c r="C90" s="115"/>
      <c r="D90" s="115"/>
      <c r="E90" s="115"/>
      <c r="F90" s="115"/>
      <c r="G90" s="119" t="s">
        <v>11</v>
      </c>
      <c r="H90" s="117">
        <v>0</v>
      </c>
      <c r="I90" s="117">
        <v>0</v>
      </c>
    </row>
    <row r="91" spans="1:9" ht="21" hidden="1">
      <c r="A91" s="115"/>
      <c r="B91" s="323"/>
      <c r="C91" s="115"/>
      <c r="D91" s="115"/>
      <c r="E91" s="115"/>
      <c r="F91" s="115"/>
      <c r="G91" s="116" t="s">
        <v>94</v>
      </c>
      <c r="H91" s="117"/>
      <c r="I91" s="117"/>
    </row>
    <row r="92" spans="1:9" s="127" customFormat="1" ht="20.25" customHeight="1">
      <c r="A92" s="145" t="s">
        <v>51</v>
      </c>
      <c r="B92" s="146" t="s">
        <v>25</v>
      </c>
      <c r="C92" s="145" t="s">
        <v>228</v>
      </c>
      <c r="D92" s="146" t="s">
        <v>1</v>
      </c>
      <c r="E92" s="145">
        <v>720</v>
      </c>
      <c r="F92" s="145">
        <v>72095</v>
      </c>
      <c r="G92" s="145" t="s">
        <v>8</v>
      </c>
      <c r="H92" s="147">
        <f>SUM(H93,H97)</f>
        <v>84967.66</v>
      </c>
      <c r="I92" s="147">
        <f>SUM(I93,I97)</f>
        <v>84967.66</v>
      </c>
    </row>
    <row r="93" spans="1:9" s="127" customFormat="1" ht="24" customHeight="1">
      <c r="A93" s="128"/>
      <c r="B93" s="129" t="s">
        <v>105</v>
      </c>
      <c r="C93" s="128"/>
      <c r="D93" s="129"/>
      <c r="E93" s="128"/>
      <c r="F93" s="128"/>
      <c r="G93" s="128" t="s">
        <v>96</v>
      </c>
      <c r="H93" s="130">
        <f>SUM(H94:H96)</f>
        <v>0</v>
      </c>
      <c r="I93" s="130">
        <f>SUM(I94:I96)</f>
        <v>0</v>
      </c>
    </row>
    <row r="94" spans="1:9" s="127" customFormat="1" ht="12" customHeight="1">
      <c r="A94" s="128"/>
      <c r="B94" s="129" t="s">
        <v>106</v>
      </c>
      <c r="C94" s="128"/>
      <c r="D94" s="129"/>
      <c r="E94" s="128"/>
      <c r="F94" s="128"/>
      <c r="G94" s="131" t="s">
        <v>9</v>
      </c>
      <c r="H94" s="130"/>
      <c r="I94" s="130"/>
    </row>
    <row r="95" spans="1:9" s="127" customFormat="1" ht="21.75" customHeight="1">
      <c r="A95" s="128"/>
      <c r="B95" s="129" t="s">
        <v>115</v>
      </c>
      <c r="C95" s="128"/>
      <c r="D95" s="129"/>
      <c r="E95" s="128"/>
      <c r="F95" s="128"/>
      <c r="G95" s="131" t="s">
        <v>10</v>
      </c>
      <c r="H95" s="130"/>
      <c r="I95" s="130"/>
    </row>
    <row r="96" spans="1:9" s="127" customFormat="1" ht="23.25" customHeight="1">
      <c r="A96" s="148"/>
      <c r="B96" s="148"/>
      <c r="C96" s="148"/>
      <c r="D96" s="148"/>
      <c r="E96" s="148"/>
      <c r="F96" s="148"/>
      <c r="G96" s="132" t="s">
        <v>11</v>
      </c>
      <c r="H96" s="130"/>
      <c r="I96" s="130"/>
    </row>
    <row r="97" spans="1:9" s="127" customFormat="1" ht="12.75">
      <c r="A97" s="128"/>
      <c r="B97" s="128"/>
      <c r="C97" s="128"/>
      <c r="D97" s="128"/>
      <c r="E97" s="128"/>
      <c r="F97" s="128"/>
      <c r="G97" s="128" t="s">
        <v>95</v>
      </c>
      <c r="H97" s="130">
        <f>SUM(H98:H100)</f>
        <v>84967.66</v>
      </c>
      <c r="I97" s="130">
        <f>SUM(I98:I100)</f>
        <v>84967.66</v>
      </c>
    </row>
    <row r="98" spans="1:9" s="127" customFormat="1" ht="12.75" customHeight="1">
      <c r="A98" s="128"/>
      <c r="B98" s="128"/>
      <c r="C98" s="128"/>
      <c r="D98" s="128"/>
      <c r="E98" s="128"/>
      <c r="F98" s="128"/>
      <c r="G98" s="131" t="s">
        <v>9</v>
      </c>
      <c r="H98" s="130">
        <v>19882.69</v>
      </c>
      <c r="I98" s="130">
        <v>19882.69</v>
      </c>
    </row>
    <row r="99" spans="1:9" s="127" customFormat="1" ht="13.5" customHeight="1">
      <c r="A99" s="128"/>
      <c r="B99" s="128"/>
      <c r="C99" s="128"/>
      <c r="D99" s="128"/>
      <c r="E99" s="128"/>
      <c r="F99" s="128"/>
      <c r="G99" s="131" t="s">
        <v>10</v>
      </c>
      <c r="H99" s="130"/>
      <c r="I99" s="130"/>
    </row>
    <row r="100" spans="1:9" s="127" customFormat="1" ht="21" customHeight="1">
      <c r="A100" s="128"/>
      <c r="B100" s="128"/>
      <c r="C100" s="128"/>
      <c r="D100" s="128"/>
      <c r="E100" s="128"/>
      <c r="F100" s="128"/>
      <c r="G100" s="132" t="s">
        <v>11</v>
      </c>
      <c r="H100" s="130">
        <v>65084.97</v>
      </c>
      <c r="I100" s="130">
        <v>65084.97</v>
      </c>
    </row>
    <row r="101" spans="1:9" s="127" customFormat="1" ht="20.25" customHeight="1">
      <c r="A101" s="128"/>
      <c r="B101" s="128"/>
      <c r="C101" s="128"/>
      <c r="D101" s="128"/>
      <c r="E101" s="128"/>
      <c r="F101" s="128"/>
      <c r="G101" s="129" t="s">
        <v>94</v>
      </c>
      <c r="H101" s="130"/>
      <c r="I101" s="130"/>
    </row>
    <row r="102" spans="1:9" s="127" customFormat="1" ht="22.5" customHeight="1">
      <c r="A102" s="145" t="s">
        <v>169</v>
      </c>
      <c r="B102" s="146" t="s">
        <v>25</v>
      </c>
      <c r="C102" s="145" t="s">
        <v>228</v>
      </c>
      <c r="D102" s="146" t="s">
        <v>1</v>
      </c>
      <c r="E102" s="145">
        <v>720</v>
      </c>
      <c r="F102" s="145">
        <v>72095</v>
      </c>
      <c r="G102" s="145" t="s">
        <v>8</v>
      </c>
      <c r="H102" s="147">
        <f>SUM(H103,H107)</f>
        <v>88286.2</v>
      </c>
      <c r="I102" s="147">
        <f>SUM(I103,I107)</f>
        <v>34266.92</v>
      </c>
    </row>
    <row r="103" spans="1:9" s="127" customFormat="1" ht="21.75" customHeight="1">
      <c r="A103" s="128"/>
      <c r="B103" s="129" t="s">
        <v>105</v>
      </c>
      <c r="C103" s="128"/>
      <c r="D103" s="129"/>
      <c r="E103" s="128"/>
      <c r="F103" s="128"/>
      <c r="G103" s="128" t="s">
        <v>96</v>
      </c>
      <c r="H103" s="130">
        <f>SUM(H104:H106)</f>
        <v>0</v>
      </c>
      <c r="I103" s="130">
        <f>SUM(I104:I106)</f>
        <v>0</v>
      </c>
    </row>
    <row r="104" spans="1:9" s="127" customFormat="1" ht="12" customHeight="1">
      <c r="A104" s="128"/>
      <c r="B104" s="129" t="s">
        <v>106</v>
      </c>
      <c r="C104" s="128"/>
      <c r="D104" s="129"/>
      <c r="E104" s="128"/>
      <c r="F104" s="128"/>
      <c r="G104" s="131" t="s">
        <v>9</v>
      </c>
      <c r="H104" s="130"/>
      <c r="I104" s="130"/>
    </row>
    <row r="105" spans="1:9" s="127" customFormat="1" ht="21">
      <c r="A105" s="128"/>
      <c r="B105" s="129" t="s">
        <v>107</v>
      </c>
      <c r="C105" s="148"/>
      <c r="D105" s="129"/>
      <c r="E105" s="128"/>
      <c r="F105" s="128"/>
      <c r="G105" s="131" t="s">
        <v>10</v>
      </c>
      <c r="H105" s="130"/>
      <c r="I105" s="130"/>
    </row>
    <row r="106" spans="1:9" s="127" customFormat="1" ht="21" customHeight="1">
      <c r="A106" s="148"/>
      <c r="B106" s="148"/>
      <c r="C106" s="148"/>
      <c r="D106" s="148"/>
      <c r="E106" s="148"/>
      <c r="F106" s="148"/>
      <c r="G106" s="132" t="s">
        <v>11</v>
      </c>
      <c r="H106" s="130"/>
      <c r="I106" s="130"/>
    </row>
    <row r="107" spans="1:9" s="127" customFormat="1" ht="12.75">
      <c r="A107" s="128"/>
      <c r="B107" s="148"/>
      <c r="C107" s="148"/>
      <c r="D107" s="128"/>
      <c r="E107" s="148"/>
      <c r="F107" s="128"/>
      <c r="G107" s="128" t="s">
        <v>95</v>
      </c>
      <c r="H107" s="149">
        <f>SUM(H108:H110)</f>
        <v>88286.2</v>
      </c>
      <c r="I107" s="130">
        <f>SUM(I108:I110)</f>
        <v>34266.92</v>
      </c>
    </row>
    <row r="108" spans="1:9" s="127" customFormat="1" ht="12.75">
      <c r="A108" s="128"/>
      <c r="B108" s="148"/>
      <c r="C108" s="148"/>
      <c r="D108" s="148"/>
      <c r="E108" s="128"/>
      <c r="F108" s="128"/>
      <c r="G108" s="150" t="s">
        <v>9</v>
      </c>
      <c r="H108" s="149">
        <v>22476.23</v>
      </c>
      <c r="I108" s="130">
        <v>7114.31</v>
      </c>
    </row>
    <row r="109" spans="1:9" s="127" customFormat="1" ht="12.75">
      <c r="A109" s="148"/>
      <c r="B109" s="148"/>
      <c r="C109" s="148"/>
      <c r="D109" s="148"/>
      <c r="E109" s="128"/>
      <c r="F109" s="148"/>
      <c r="G109" s="150" t="s">
        <v>10</v>
      </c>
      <c r="H109" s="149"/>
      <c r="I109" s="130"/>
    </row>
    <row r="110" spans="1:9" s="127" customFormat="1" ht="21">
      <c r="A110" s="148"/>
      <c r="B110" s="148"/>
      <c r="C110" s="148"/>
      <c r="D110" s="148"/>
      <c r="E110" s="128"/>
      <c r="F110" s="148"/>
      <c r="G110" s="151" t="s">
        <v>11</v>
      </c>
      <c r="H110" s="149">
        <v>65809.97</v>
      </c>
      <c r="I110" s="130">
        <v>27152.61</v>
      </c>
    </row>
    <row r="111" spans="1:9" s="127" customFormat="1" ht="21">
      <c r="A111" s="148"/>
      <c r="B111" s="148"/>
      <c r="C111" s="148"/>
      <c r="D111" s="148"/>
      <c r="E111" s="128"/>
      <c r="F111" s="148"/>
      <c r="G111" s="152" t="s">
        <v>94</v>
      </c>
      <c r="H111" s="149"/>
      <c r="I111" s="130"/>
    </row>
    <row r="112" spans="1:9" ht="12" customHeight="1" hidden="1">
      <c r="A112" s="112" t="s">
        <v>175</v>
      </c>
      <c r="B112" s="113" t="s">
        <v>19</v>
      </c>
      <c r="C112" s="112" t="s">
        <v>20</v>
      </c>
      <c r="D112" s="113" t="s">
        <v>21</v>
      </c>
      <c r="E112" s="112">
        <v>853</v>
      </c>
      <c r="F112" s="112">
        <v>85395</v>
      </c>
      <c r="G112" s="112" t="s">
        <v>8</v>
      </c>
      <c r="H112" s="114">
        <f>SUM(H113,H117)</f>
        <v>0</v>
      </c>
      <c r="I112" s="114">
        <f>SUM(I113,I117)</f>
        <v>0</v>
      </c>
    </row>
    <row r="113" spans="1:9" ht="12.75" customHeight="1" hidden="1">
      <c r="A113" s="115"/>
      <c r="B113" s="116" t="s">
        <v>22</v>
      </c>
      <c r="C113" s="115"/>
      <c r="D113" s="116"/>
      <c r="E113" s="115"/>
      <c r="F113" s="115"/>
      <c r="G113" s="115" t="s">
        <v>96</v>
      </c>
      <c r="H113" s="117">
        <f>SUM(H114:H116)</f>
        <v>0</v>
      </c>
      <c r="I113" s="117">
        <f>SUM(I114:I116)</f>
        <v>0</v>
      </c>
    </row>
    <row r="114" spans="1:9" ht="32.25" customHeight="1" hidden="1">
      <c r="A114" s="115"/>
      <c r="B114" s="116" t="s">
        <v>87</v>
      </c>
      <c r="C114" s="115"/>
      <c r="D114" s="116"/>
      <c r="E114" s="115"/>
      <c r="F114" s="115"/>
      <c r="G114" s="118" t="s">
        <v>9</v>
      </c>
      <c r="H114" s="117">
        <v>0</v>
      </c>
      <c r="I114" s="117">
        <v>0</v>
      </c>
    </row>
    <row r="115" spans="1:9" ht="21.75" customHeight="1" hidden="1">
      <c r="A115" s="115"/>
      <c r="B115" s="116" t="s">
        <v>23</v>
      </c>
      <c r="C115" s="115"/>
      <c r="D115" s="116"/>
      <c r="E115" s="115"/>
      <c r="F115" s="115"/>
      <c r="G115" s="118" t="s">
        <v>10</v>
      </c>
      <c r="H115" s="117">
        <v>0</v>
      </c>
      <c r="I115" s="117">
        <v>0</v>
      </c>
    </row>
    <row r="116" spans="1:9" ht="22.5" customHeight="1" hidden="1">
      <c r="A116" s="115"/>
      <c r="B116" s="122"/>
      <c r="C116" s="115"/>
      <c r="D116" s="115"/>
      <c r="E116" s="115"/>
      <c r="F116" s="115"/>
      <c r="G116" s="119" t="s">
        <v>11</v>
      </c>
      <c r="H116" s="117">
        <v>0</v>
      </c>
      <c r="I116" s="117">
        <v>0</v>
      </c>
    </row>
    <row r="117" spans="1:9" ht="12.75" customHeight="1" hidden="1">
      <c r="A117" s="115"/>
      <c r="B117" s="115"/>
      <c r="C117" s="115"/>
      <c r="D117" s="115"/>
      <c r="E117" s="115"/>
      <c r="F117" s="115"/>
      <c r="G117" s="115" t="s">
        <v>95</v>
      </c>
      <c r="H117" s="117">
        <v>0</v>
      </c>
      <c r="I117" s="117">
        <f>SUM(I118:I120)</f>
        <v>0</v>
      </c>
    </row>
    <row r="118" spans="1:9" ht="12.75" hidden="1">
      <c r="A118" s="115"/>
      <c r="B118" s="115"/>
      <c r="C118" s="115"/>
      <c r="D118" s="115"/>
      <c r="E118" s="115"/>
      <c r="F118" s="115"/>
      <c r="G118" s="118" t="s">
        <v>9</v>
      </c>
      <c r="H118" s="117"/>
      <c r="I118" s="117"/>
    </row>
    <row r="119" spans="1:9" ht="12.75" hidden="1">
      <c r="A119" s="115"/>
      <c r="B119" s="115"/>
      <c r="C119" s="115"/>
      <c r="D119" s="115"/>
      <c r="E119" s="115"/>
      <c r="F119" s="115"/>
      <c r="G119" s="118" t="s">
        <v>10</v>
      </c>
      <c r="H119" s="117">
        <v>0</v>
      </c>
      <c r="I119" s="117"/>
    </row>
    <row r="120" spans="1:9" ht="21" hidden="1">
      <c r="A120" s="115"/>
      <c r="B120" s="115"/>
      <c r="C120" s="115"/>
      <c r="D120" s="115"/>
      <c r="E120" s="115"/>
      <c r="F120" s="115"/>
      <c r="G120" s="119" t="s">
        <v>11</v>
      </c>
      <c r="H120" s="117">
        <v>0</v>
      </c>
      <c r="I120" s="117"/>
    </row>
    <row r="121" spans="1:9" ht="21.75" customHeight="1" hidden="1">
      <c r="A121" s="123"/>
      <c r="B121" s="123"/>
      <c r="C121" s="123"/>
      <c r="D121" s="123"/>
      <c r="E121" s="123"/>
      <c r="F121" s="123"/>
      <c r="G121" s="124" t="s">
        <v>94</v>
      </c>
      <c r="H121" s="125"/>
      <c r="I121" s="126"/>
    </row>
    <row r="122" spans="1:9" s="101" customFormat="1" ht="12.75" customHeight="1">
      <c r="A122" s="128" t="s">
        <v>176</v>
      </c>
      <c r="B122" s="129" t="s">
        <v>19</v>
      </c>
      <c r="C122" s="128" t="s">
        <v>167</v>
      </c>
      <c r="D122" s="129" t="s">
        <v>1</v>
      </c>
      <c r="E122" s="128">
        <v>853</v>
      </c>
      <c r="F122" s="128">
        <v>85395</v>
      </c>
      <c r="G122" s="128" t="s">
        <v>8</v>
      </c>
      <c r="H122" s="130">
        <f>SUM(H123)</f>
        <v>29280</v>
      </c>
      <c r="I122" s="130">
        <f>SUM(I123)</f>
        <v>7200</v>
      </c>
    </row>
    <row r="123" spans="1:9" s="101" customFormat="1" ht="11.25" customHeight="1">
      <c r="A123" s="128"/>
      <c r="B123" s="129" t="s">
        <v>166</v>
      </c>
      <c r="C123" s="128"/>
      <c r="D123" s="129"/>
      <c r="E123" s="128"/>
      <c r="F123" s="128"/>
      <c r="G123" s="128" t="s">
        <v>96</v>
      </c>
      <c r="H123" s="130">
        <f>SUM(H124:H126)</f>
        <v>29280</v>
      </c>
      <c r="I123" s="130">
        <f>SUM(I124:I126)</f>
        <v>7200</v>
      </c>
    </row>
    <row r="124" spans="1:9" s="101" customFormat="1" ht="12.75" customHeight="1">
      <c r="A124" s="128"/>
      <c r="B124" s="320" t="s">
        <v>222</v>
      </c>
      <c r="C124" s="128"/>
      <c r="D124" s="129"/>
      <c r="E124" s="128"/>
      <c r="F124" s="128"/>
      <c r="G124" s="131" t="s">
        <v>9</v>
      </c>
      <c r="H124" s="130"/>
      <c r="I124" s="130"/>
    </row>
    <row r="125" spans="1:9" s="101" customFormat="1" ht="12.75" customHeight="1">
      <c r="A125" s="128"/>
      <c r="B125" s="321"/>
      <c r="C125" s="128"/>
      <c r="D125" s="129"/>
      <c r="E125" s="128"/>
      <c r="F125" s="128"/>
      <c r="G125" s="131" t="s">
        <v>10</v>
      </c>
      <c r="H125" s="130">
        <v>4392</v>
      </c>
      <c r="I125" s="130">
        <v>1080</v>
      </c>
    </row>
    <row r="126" spans="1:9" s="101" customFormat="1" ht="19.5" customHeight="1">
      <c r="A126" s="128"/>
      <c r="B126" s="321"/>
      <c r="C126" s="128"/>
      <c r="D126" s="128"/>
      <c r="E126" s="128"/>
      <c r="F126" s="128"/>
      <c r="G126" s="132" t="s">
        <v>11</v>
      </c>
      <c r="H126" s="130">
        <v>24888</v>
      </c>
      <c r="I126" s="130">
        <v>6120</v>
      </c>
    </row>
    <row r="127" spans="1:9" ht="11.25" customHeight="1">
      <c r="A127" s="115"/>
      <c r="B127" s="129" t="s">
        <v>168</v>
      </c>
      <c r="C127" s="115"/>
      <c r="D127" s="115"/>
      <c r="E127" s="115"/>
      <c r="F127" s="115"/>
      <c r="G127" s="115" t="s">
        <v>95</v>
      </c>
      <c r="H127" s="117">
        <v>0</v>
      </c>
      <c r="I127" s="117">
        <f>SUM(I128:I130)</f>
        <v>0</v>
      </c>
    </row>
    <row r="128" spans="1:9" ht="12.75">
      <c r="A128" s="115"/>
      <c r="B128" s="115"/>
      <c r="C128" s="115"/>
      <c r="D128" s="115"/>
      <c r="E128" s="115"/>
      <c r="F128" s="115"/>
      <c r="G128" s="118" t="s">
        <v>9</v>
      </c>
      <c r="H128" s="117"/>
      <c r="I128" s="117"/>
    </row>
    <row r="129" spans="1:9" ht="12.75">
      <c r="A129" s="115"/>
      <c r="B129" s="115"/>
      <c r="C129" s="115"/>
      <c r="D129" s="115"/>
      <c r="E129" s="115"/>
      <c r="F129" s="115"/>
      <c r="G129" s="118" t="s">
        <v>10</v>
      </c>
      <c r="H129" s="117"/>
      <c r="I129" s="117"/>
    </row>
    <row r="130" spans="1:9" ht="21">
      <c r="A130" s="115"/>
      <c r="B130" s="115"/>
      <c r="C130" s="115"/>
      <c r="D130" s="115"/>
      <c r="E130" s="115"/>
      <c r="F130" s="115"/>
      <c r="G130" s="119" t="s">
        <v>11</v>
      </c>
      <c r="H130" s="117"/>
      <c r="I130" s="117"/>
    </row>
    <row r="131" spans="1:9" ht="21" customHeight="1">
      <c r="A131" s="155"/>
      <c r="B131" s="155"/>
      <c r="C131" s="155"/>
      <c r="D131" s="155"/>
      <c r="E131" s="155"/>
      <c r="F131" s="155"/>
      <c r="G131" s="156" t="s">
        <v>94</v>
      </c>
      <c r="H131" s="126"/>
      <c r="I131" s="126"/>
    </row>
    <row r="132" spans="1:9" s="101" customFormat="1" ht="13.5" customHeight="1" hidden="1">
      <c r="A132" s="128" t="s">
        <v>223</v>
      </c>
      <c r="B132" s="129" t="s">
        <v>19</v>
      </c>
      <c r="C132" s="128" t="s">
        <v>170</v>
      </c>
      <c r="D132" s="129" t="s">
        <v>1</v>
      </c>
      <c r="E132" s="128">
        <v>853</v>
      </c>
      <c r="F132" s="128">
        <v>85395</v>
      </c>
      <c r="G132" s="128" t="s">
        <v>8</v>
      </c>
      <c r="H132" s="130">
        <f>SUM(H133)</f>
        <v>0</v>
      </c>
      <c r="I132" s="130">
        <f>SUM(I133)</f>
        <v>0</v>
      </c>
    </row>
    <row r="133" spans="1:9" s="101" customFormat="1" ht="14.25" customHeight="1" hidden="1">
      <c r="A133" s="128"/>
      <c r="B133" s="129" t="s">
        <v>224</v>
      </c>
      <c r="C133" s="128"/>
      <c r="D133" s="129"/>
      <c r="E133" s="128"/>
      <c r="F133" s="128"/>
      <c r="G133" s="128" t="s">
        <v>96</v>
      </c>
      <c r="H133" s="130">
        <f>SUM(H134:H136)</f>
        <v>0</v>
      </c>
      <c r="I133" s="130">
        <f>SUM(I134:I136)</f>
        <v>0</v>
      </c>
    </row>
    <row r="134" spans="1:9" s="101" customFormat="1" ht="12.75" customHeight="1" hidden="1">
      <c r="A134" s="128"/>
      <c r="B134" s="320" t="s">
        <v>225</v>
      </c>
      <c r="C134" s="128"/>
      <c r="D134" s="129"/>
      <c r="E134" s="128"/>
      <c r="F134" s="128"/>
      <c r="G134" s="131" t="s">
        <v>9</v>
      </c>
      <c r="H134" s="130"/>
      <c r="I134" s="130"/>
    </row>
    <row r="135" spans="1:9" s="101" customFormat="1" ht="12.75" customHeight="1" hidden="1">
      <c r="A135" s="128"/>
      <c r="B135" s="321"/>
      <c r="C135" s="128"/>
      <c r="D135" s="129"/>
      <c r="E135" s="128"/>
      <c r="F135" s="128"/>
      <c r="G135" s="131" t="s">
        <v>10</v>
      </c>
      <c r="H135" s="130">
        <v>0</v>
      </c>
      <c r="I135" s="130">
        <v>0</v>
      </c>
    </row>
    <row r="136" spans="1:9" s="101" customFormat="1" ht="19.5" customHeight="1" hidden="1">
      <c r="A136" s="128"/>
      <c r="B136" s="321"/>
      <c r="C136" s="128"/>
      <c r="D136" s="128"/>
      <c r="E136" s="128"/>
      <c r="F136" s="128"/>
      <c r="G136" s="132" t="s">
        <v>11</v>
      </c>
      <c r="H136" s="130">
        <v>0</v>
      </c>
      <c r="I136" s="130">
        <v>0</v>
      </c>
    </row>
    <row r="137" spans="1:9" ht="19.5" customHeight="1" hidden="1">
      <c r="A137" s="115"/>
      <c r="B137" s="129" t="s">
        <v>226</v>
      </c>
      <c r="C137" s="115"/>
      <c r="D137" s="115"/>
      <c r="E137" s="115"/>
      <c r="F137" s="115"/>
      <c r="G137" s="115" t="s">
        <v>95</v>
      </c>
      <c r="H137" s="117">
        <v>0</v>
      </c>
      <c r="I137" s="117">
        <f>SUM(I138:I140)</f>
        <v>0</v>
      </c>
    </row>
    <row r="138" spans="1:9" ht="12.75" hidden="1">
      <c r="A138" s="115"/>
      <c r="B138" s="129" t="s">
        <v>171</v>
      </c>
      <c r="C138" s="115"/>
      <c r="D138" s="115"/>
      <c r="E138" s="115"/>
      <c r="F138" s="115"/>
      <c r="G138" s="118" t="s">
        <v>9</v>
      </c>
      <c r="H138" s="117"/>
      <c r="I138" s="117"/>
    </row>
    <row r="139" spans="1:9" ht="12.75" hidden="1">
      <c r="A139" s="115"/>
      <c r="B139" s="115"/>
      <c r="C139" s="115"/>
      <c r="D139" s="115"/>
      <c r="E139" s="115"/>
      <c r="F139" s="115"/>
      <c r="G139" s="118" t="s">
        <v>10</v>
      </c>
      <c r="H139" s="117"/>
      <c r="I139" s="117"/>
    </row>
    <row r="140" spans="1:9" ht="21" hidden="1">
      <c r="A140" s="115"/>
      <c r="B140" s="115"/>
      <c r="C140" s="115"/>
      <c r="D140" s="115"/>
      <c r="E140" s="115"/>
      <c r="F140" s="115"/>
      <c r="G140" s="119" t="s">
        <v>11</v>
      </c>
      <c r="H140" s="117"/>
      <c r="I140" s="117"/>
    </row>
    <row r="141" spans="1:9" ht="20.25" customHeight="1" hidden="1">
      <c r="A141" s="115"/>
      <c r="B141" s="115"/>
      <c r="C141" s="115"/>
      <c r="D141" s="115"/>
      <c r="E141" s="115"/>
      <c r="F141" s="115"/>
      <c r="G141" s="116" t="s">
        <v>94</v>
      </c>
      <c r="H141" s="117"/>
      <c r="I141" s="117"/>
    </row>
    <row r="142" spans="1:9" s="46" customFormat="1" ht="12" customHeight="1">
      <c r="A142" s="133"/>
      <c r="B142" s="136" t="s">
        <v>97</v>
      </c>
      <c r="C142" s="136"/>
      <c r="D142" s="136"/>
      <c r="E142" s="136"/>
      <c r="F142" s="136"/>
      <c r="G142" s="136"/>
      <c r="H142" s="137">
        <f aca="true" t="shared" si="0" ref="H142:I151">SUM(H10,H20,H30,H40,H50,H61,H72,H82,H92,H102,H112,H122,H132)</f>
        <v>4332080.33</v>
      </c>
      <c r="I142" s="137">
        <f t="shared" si="0"/>
        <v>2434134.58</v>
      </c>
    </row>
    <row r="143" spans="1:9" ht="11.25" customHeight="1">
      <c r="A143" s="134"/>
      <c r="B143" s="138" t="s">
        <v>96</v>
      </c>
      <c r="C143" s="138"/>
      <c r="D143" s="138"/>
      <c r="E143" s="138"/>
      <c r="F143" s="138"/>
      <c r="G143" s="138"/>
      <c r="H143" s="137">
        <f t="shared" si="0"/>
        <v>29280</v>
      </c>
      <c r="I143" s="137">
        <f t="shared" si="0"/>
        <v>7200</v>
      </c>
    </row>
    <row r="144" spans="1:9" ht="12.75">
      <c r="A144" s="134"/>
      <c r="B144" s="139" t="s">
        <v>9</v>
      </c>
      <c r="C144" s="138"/>
      <c r="D144" s="138"/>
      <c r="E144" s="138"/>
      <c r="F144" s="138"/>
      <c r="G144" s="138"/>
      <c r="H144" s="137">
        <f t="shared" si="0"/>
        <v>0</v>
      </c>
      <c r="I144" s="137">
        <f t="shared" si="0"/>
        <v>0</v>
      </c>
    </row>
    <row r="145" spans="1:9" ht="12.75">
      <c r="A145" s="134"/>
      <c r="B145" s="139" t="s">
        <v>10</v>
      </c>
      <c r="C145" s="138"/>
      <c r="D145" s="138"/>
      <c r="E145" s="138"/>
      <c r="F145" s="138"/>
      <c r="G145" s="138"/>
      <c r="H145" s="137">
        <f t="shared" si="0"/>
        <v>4392</v>
      </c>
      <c r="I145" s="137">
        <f t="shared" si="0"/>
        <v>1080</v>
      </c>
    </row>
    <row r="146" spans="1:9" ht="12.75">
      <c r="A146" s="134"/>
      <c r="B146" s="140" t="s">
        <v>11</v>
      </c>
      <c r="C146" s="138"/>
      <c r="D146" s="138"/>
      <c r="E146" s="138"/>
      <c r="F146" s="138"/>
      <c r="G146" s="141"/>
      <c r="H146" s="137">
        <f t="shared" si="0"/>
        <v>24888</v>
      </c>
      <c r="I146" s="137">
        <f t="shared" si="0"/>
        <v>6120</v>
      </c>
    </row>
    <row r="147" spans="1:9" ht="12.75">
      <c r="A147" s="134"/>
      <c r="B147" s="138" t="s">
        <v>95</v>
      </c>
      <c r="C147" s="138"/>
      <c r="D147" s="138"/>
      <c r="E147" s="138"/>
      <c r="F147" s="138"/>
      <c r="G147" s="138"/>
      <c r="H147" s="137">
        <f t="shared" si="0"/>
        <v>4302800.33</v>
      </c>
      <c r="I147" s="137">
        <f t="shared" si="0"/>
        <v>2426934.58</v>
      </c>
    </row>
    <row r="148" spans="1:9" ht="12.75">
      <c r="A148" s="134"/>
      <c r="B148" s="139" t="s">
        <v>9</v>
      </c>
      <c r="C148" s="138"/>
      <c r="D148" s="138"/>
      <c r="E148" s="138"/>
      <c r="F148" s="138"/>
      <c r="G148" s="138"/>
      <c r="H148" s="137">
        <f t="shared" si="0"/>
        <v>1933705.39</v>
      </c>
      <c r="I148" s="137">
        <f t="shared" si="0"/>
        <v>1173795</v>
      </c>
    </row>
    <row r="149" spans="1:9" ht="12.75">
      <c r="A149" s="134"/>
      <c r="B149" s="139" t="s">
        <v>10</v>
      </c>
      <c r="C149" s="138"/>
      <c r="D149" s="138"/>
      <c r="E149" s="138"/>
      <c r="F149" s="138"/>
      <c r="G149" s="138"/>
      <c r="H149" s="137">
        <f t="shared" si="0"/>
        <v>0</v>
      </c>
      <c r="I149" s="137">
        <f t="shared" si="0"/>
        <v>0</v>
      </c>
    </row>
    <row r="150" spans="1:9" ht="12.75">
      <c r="A150" s="134"/>
      <c r="B150" s="140" t="s">
        <v>11</v>
      </c>
      <c r="C150" s="138"/>
      <c r="D150" s="138"/>
      <c r="E150" s="138"/>
      <c r="F150" s="138"/>
      <c r="G150" s="138"/>
      <c r="H150" s="137">
        <f t="shared" si="0"/>
        <v>2369094.9400000004</v>
      </c>
      <c r="I150" s="137">
        <f t="shared" si="0"/>
        <v>1253139.58</v>
      </c>
    </row>
    <row r="151" spans="1:9" ht="21" customHeight="1">
      <c r="A151" s="135"/>
      <c r="B151" s="142" t="s">
        <v>94</v>
      </c>
      <c r="C151" s="143"/>
      <c r="D151" s="143"/>
      <c r="E151" s="143"/>
      <c r="F151" s="143"/>
      <c r="G151" s="143"/>
      <c r="H151" s="144">
        <f t="shared" si="0"/>
        <v>1118342</v>
      </c>
      <c r="I151" s="144">
        <f t="shared" si="0"/>
        <v>1139902</v>
      </c>
    </row>
  </sheetData>
  <sheetProtection/>
  <mergeCells count="19">
    <mergeCell ref="B134:B136"/>
    <mergeCell ref="B13:B19"/>
    <mergeCell ref="B54:B60"/>
    <mergeCell ref="B65:B71"/>
    <mergeCell ref="B75:B81"/>
    <mergeCell ref="B85:B91"/>
    <mergeCell ref="B124:B126"/>
    <mergeCell ref="B23:B29"/>
    <mergeCell ref="B33:B39"/>
    <mergeCell ref="B43:B49"/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0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25390625" style="29" bestFit="1" customWidth="1"/>
    <col min="4" max="4" width="6.25390625" style="29" hidden="1" customWidth="1"/>
    <col min="5" max="5" width="18.875" style="29" customWidth="1"/>
    <col min="6" max="6" width="10.625" style="29" customWidth="1"/>
    <col min="7" max="7" width="11.25390625" style="32" hidden="1" customWidth="1"/>
    <col min="8" max="8" width="11.25390625" style="29" customWidth="1"/>
    <col min="9" max="9" width="8.75390625" style="29" customWidth="1"/>
    <col min="10" max="11" width="9.00390625" style="29" customWidth="1"/>
    <col min="12" max="12" width="2.375" style="29" customWidth="1"/>
    <col min="13" max="13" width="11.00390625" style="29" customWidth="1"/>
    <col min="14" max="14" width="12.875" style="29" customWidth="1"/>
    <col min="15" max="15" width="16.75390625" style="29" customWidth="1"/>
    <col min="16" max="16384" width="9.125" style="29" customWidth="1"/>
  </cols>
  <sheetData>
    <row r="1" spans="1:17" s="59" customFormat="1" ht="5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37" t="s">
        <v>296</v>
      </c>
      <c r="O1" s="337"/>
      <c r="P1" s="166"/>
      <c r="Q1" s="166"/>
    </row>
    <row r="2" spans="1:15" ht="11.25">
      <c r="A2" s="338" t="s">
        <v>237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10.5" customHeight="1">
      <c r="A3" s="28"/>
      <c r="B3" s="28"/>
      <c r="C3" s="28"/>
      <c r="D3" s="28"/>
      <c r="E3" s="28"/>
      <c r="F3" s="28"/>
      <c r="G3" s="167"/>
      <c r="H3" s="28"/>
      <c r="I3" s="28"/>
      <c r="J3" s="28"/>
      <c r="K3" s="28"/>
      <c r="L3" s="28"/>
      <c r="M3" s="28"/>
      <c r="N3" s="28"/>
      <c r="O3" s="4" t="s">
        <v>60</v>
      </c>
    </row>
    <row r="4" spans="1:15" s="30" customFormat="1" ht="19.5" customHeight="1">
      <c r="A4" s="339" t="s">
        <v>70</v>
      </c>
      <c r="B4" s="339" t="s">
        <v>39</v>
      </c>
      <c r="C4" s="339" t="s">
        <v>59</v>
      </c>
      <c r="D4" s="340"/>
      <c r="E4" s="327" t="s">
        <v>93</v>
      </c>
      <c r="F4" s="327" t="s">
        <v>71</v>
      </c>
      <c r="G4" s="343" t="s">
        <v>210</v>
      </c>
      <c r="H4" s="346" t="s">
        <v>76</v>
      </c>
      <c r="I4" s="346"/>
      <c r="J4" s="346"/>
      <c r="K4" s="346"/>
      <c r="L4" s="346"/>
      <c r="M4" s="346"/>
      <c r="N4" s="346"/>
      <c r="O4" s="327" t="s">
        <v>74</v>
      </c>
    </row>
    <row r="5" spans="1:15" s="30" customFormat="1" ht="19.5" customHeight="1">
      <c r="A5" s="339"/>
      <c r="B5" s="339"/>
      <c r="C5" s="339"/>
      <c r="D5" s="341"/>
      <c r="E5" s="327"/>
      <c r="F5" s="327"/>
      <c r="G5" s="344"/>
      <c r="H5" s="328" t="s">
        <v>185</v>
      </c>
      <c r="I5" s="327" t="s">
        <v>47</v>
      </c>
      <c r="J5" s="327"/>
      <c r="K5" s="327"/>
      <c r="L5" s="327"/>
      <c r="M5" s="327"/>
      <c r="N5" s="327"/>
      <c r="O5" s="327"/>
    </row>
    <row r="6" spans="1:15" s="30" customFormat="1" ht="29.25" customHeight="1">
      <c r="A6" s="339"/>
      <c r="B6" s="339"/>
      <c r="C6" s="339"/>
      <c r="D6" s="341"/>
      <c r="E6" s="327"/>
      <c r="F6" s="327"/>
      <c r="G6" s="344"/>
      <c r="H6" s="328"/>
      <c r="I6" s="327" t="s">
        <v>82</v>
      </c>
      <c r="J6" s="327" t="s">
        <v>77</v>
      </c>
      <c r="K6" s="168" t="s">
        <v>211</v>
      </c>
      <c r="L6" s="329" t="s">
        <v>83</v>
      </c>
      <c r="M6" s="330"/>
      <c r="N6" s="327" t="s">
        <v>78</v>
      </c>
      <c r="O6" s="327"/>
    </row>
    <row r="7" spans="1:15" s="30" customFormat="1" ht="19.5" customHeight="1">
      <c r="A7" s="339"/>
      <c r="B7" s="339"/>
      <c r="C7" s="339"/>
      <c r="D7" s="341"/>
      <c r="E7" s="327"/>
      <c r="F7" s="327"/>
      <c r="G7" s="344"/>
      <c r="H7" s="328"/>
      <c r="I7" s="327"/>
      <c r="J7" s="327"/>
      <c r="K7" s="335" t="s">
        <v>212</v>
      </c>
      <c r="L7" s="331"/>
      <c r="M7" s="332"/>
      <c r="N7" s="327"/>
      <c r="O7" s="327"/>
    </row>
    <row r="8" spans="1:15" s="30" customFormat="1" ht="42.75" customHeight="1">
      <c r="A8" s="339"/>
      <c r="B8" s="339"/>
      <c r="C8" s="339"/>
      <c r="D8" s="342"/>
      <c r="E8" s="327"/>
      <c r="F8" s="327"/>
      <c r="G8" s="345"/>
      <c r="H8" s="328"/>
      <c r="I8" s="327"/>
      <c r="J8" s="327"/>
      <c r="K8" s="336"/>
      <c r="L8" s="333"/>
      <c r="M8" s="334"/>
      <c r="N8" s="327"/>
      <c r="O8" s="327"/>
    </row>
    <row r="9" spans="1:15" ht="9" customHeight="1">
      <c r="A9" s="31">
        <v>1</v>
      </c>
      <c r="B9" s="31">
        <v>2</v>
      </c>
      <c r="C9" s="31">
        <v>3</v>
      </c>
      <c r="D9" s="31">
        <v>4</v>
      </c>
      <c r="E9" s="31">
        <v>4</v>
      </c>
      <c r="F9" s="31">
        <v>5</v>
      </c>
      <c r="G9" s="169">
        <v>6</v>
      </c>
      <c r="H9" s="31">
        <v>6</v>
      </c>
      <c r="I9" s="31">
        <v>7</v>
      </c>
      <c r="J9" s="31">
        <v>8</v>
      </c>
      <c r="K9" s="31">
        <v>8</v>
      </c>
      <c r="L9" s="324">
        <v>10</v>
      </c>
      <c r="M9" s="325"/>
      <c r="N9" s="31">
        <v>11</v>
      </c>
      <c r="O9" s="31">
        <v>12</v>
      </c>
    </row>
    <row r="10" spans="1:15" ht="181.5" customHeight="1" hidden="1">
      <c r="A10" s="170" t="s">
        <v>44</v>
      </c>
      <c r="B10" s="171">
        <v>900</v>
      </c>
      <c r="C10" s="171">
        <v>90001</v>
      </c>
      <c r="D10" s="172">
        <v>6010</v>
      </c>
      <c r="E10" s="173" t="s">
        <v>213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33" t="s">
        <v>75</v>
      </c>
      <c r="M10" s="175"/>
      <c r="N10" s="174"/>
      <c r="O10" s="174" t="s">
        <v>1</v>
      </c>
    </row>
    <row r="11" spans="1:15" ht="146.25" customHeight="1">
      <c r="A11" s="170" t="s">
        <v>44</v>
      </c>
      <c r="B11" s="171">
        <v>900</v>
      </c>
      <c r="C11" s="171">
        <v>90001</v>
      </c>
      <c r="D11" s="172">
        <v>6010</v>
      </c>
      <c r="E11" s="154" t="s">
        <v>177</v>
      </c>
      <c r="F11" s="174">
        <v>80000</v>
      </c>
      <c r="G11" s="174">
        <v>0</v>
      </c>
      <c r="H11" s="174">
        <v>80000</v>
      </c>
      <c r="I11" s="174">
        <v>80000</v>
      </c>
      <c r="J11" s="174">
        <v>0</v>
      </c>
      <c r="K11" s="174">
        <v>0</v>
      </c>
      <c r="L11" s="33" t="s">
        <v>75</v>
      </c>
      <c r="M11" s="175"/>
      <c r="N11" s="174"/>
      <c r="O11" s="174" t="s">
        <v>1</v>
      </c>
    </row>
    <row r="12" spans="1:15" ht="22.5" customHeight="1">
      <c r="A12" s="326" t="s">
        <v>81</v>
      </c>
      <c r="B12" s="326"/>
      <c r="C12" s="326"/>
      <c r="D12" s="326"/>
      <c r="E12" s="326"/>
      <c r="F12" s="174">
        <f>SUM(F10:F11)</f>
        <v>80000</v>
      </c>
      <c r="G12" s="174">
        <f aca="true" t="shared" si="0" ref="G12:N12">SUM(G10:G11)</f>
        <v>0</v>
      </c>
      <c r="H12" s="174">
        <f t="shared" si="0"/>
        <v>80000</v>
      </c>
      <c r="I12" s="174">
        <f t="shared" si="0"/>
        <v>80000</v>
      </c>
      <c r="J12" s="174">
        <f t="shared" si="0"/>
        <v>0</v>
      </c>
      <c r="K12" s="174">
        <f t="shared" si="0"/>
        <v>0</v>
      </c>
      <c r="L12" s="174"/>
      <c r="M12" s="174">
        <f t="shared" si="0"/>
        <v>0</v>
      </c>
      <c r="N12" s="174">
        <f t="shared" si="0"/>
        <v>0</v>
      </c>
      <c r="O12" s="34" t="s">
        <v>64</v>
      </c>
    </row>
    <row r="14" spans="1:12" ht="11.25">
      <c r="A14" s="29" t="s">
        <v>14</v>
      </c>
      <c r="L14" s="29" t="s">
        <v>2</v>
      </c>
    </row>
    <row r="15" ht="11.25">
      <c r="A15" s="29" t="s">
        <v>15</v>
      </c>
    </row>
    <row r="16" ht="11.25">
      <c r="A16" s="29" t="s">
        <v>16</v>
      </c>
    </row>
    <row r="17" ht="11.25">
      <c r="A17" s="29" t="s">
        <v>17</v>
      </c>
    </row>
    <row r="18" ht="11.25">
      <c r="A18" s="29" t="s">
        <v>18</v>
      </c>
    </row>
  </sheetData>
  <sheetProtection/>
  <mergeCells count="20">
    <mergeCell ref="N1:O1"/>
    <mergeCell ref="A2:O2"/>
    <mergeCell ref="A4:A8"/>
    <mergeCell ref="B4:B8"/>
    <mergeCell ref="C4:C8"/>
    <mergeCell ref="D4:D8"/>
    <mergeCell ref="E4:E8"/>
    <mergeCell ref="F4:F8"/>
    <mergeCell ref="G4:G8"/>
    <mergeCell ref="H4:N4"/>
    <mergeCell ref="L9:M9"/>
    <mergeCell ref="A12:E12"/>
    <mergeCell ref="O4:O8"/>
    <mergeCell ref="H5:H8"/>
    <mergeCell ref="I5:N5"/>
    <mergeCell ref="I6:I8"/>
    <mergeCell ref="J6:J8"/>
    <mergeCell ref="L6:M8"/>
    <mergeCell ref="N6:N8"/>
    <mergeCell ref="K7:K8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2">
      <selection activeCell="A2" sqref="A2:F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349"/>
      <c r="F1" s="350"/>
    </row>
    <row r="2" spans="1:6" ht="50.25" customHeight="1">
      <c r="A2" s="351" t="s">
        <v>298</v>
      </c>
      <c r="B2" s="352"/>
      <c r="C2" s="352"/>
      <c r="D2" s="352"/>
      <c r="E2" s="352"/>
      <c r="F2" s="352"/>
    </row>
    <row r="3" spans="1:10" ht="19.5" customHeight="1">
      <c r="A3" s="357" t="s">
        <v>192</v>
      </c>
      <c r="B3" s="357"/>
      <c r="C3" s="357"/>
      <c r="D3" s="357"/>
      <c r="E3" s="357"/>
      <c r="F3" s="357"/>
      <c r="G3" s="153"/>
      <c r="H3" s="153"/>
      <c r="I3" s="153"/>
      <c r="J3" s="153"/>
    </row>
    <row r="4" ht="19.5" customHeight="1">
      <c r="F4" s="5" t="s">
        <v>60</v>
      </c>
    </row>
    <row r="5" spans="1:6" s="96" customFormat="1" ht="19.5" customHeight="1">
      <c r="A5" s="92" t="s">
        <v>70</v>
      </c>
      <c r="B5" s="92" t="s">
        <v>39</v>
      </c>
      <c r="C5" s="92" t="s">
        <v>40</v>
      </c>
      <c r="D5" s="93" t="s">
        <v>41</v>
      </c>
      <c r="E5" s="92" t="s">
        <v>104</v>
      </c>
      <c r="F5" s="92" t="s">
        <v>62</v>
      </c>
    </row>
    <row r="6" spans="1:6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8.75" customHeight="1">
      <c r="A7" s="354" t="s">
        <v>89</v>
      </c>
      <c r="B7" s="355"/>
      <c r="C7" s="355"/>
      <c r="D7" s="355"/>
      <c r="E7" s="356"/>
      <c r="F7" s="55">
        <f>SUM(F8:F17)</f>
        <v>75000</v>
      </c>
    </row>
    <row r="8" spans="1:6" ht="19.5" customHeight="1" hidden="1">
      <c r="A8" s="10" t="s">
        <v>44</v>
      </c>
      <c r="B8" s="11">
        <v>801</v>
      </c>
      <c r="C8" s="11">
        <v>80101</v>
      </c>
      <c r="D8" s="11">
        <v>2590</v>
      </c>
      <c r="E8" s="297" t="s">
        <v>172</v>
      </c>
      <c r="F8" s="24"/>
    </row>
    <row r="9" spans="1:6" ht="20.25" customHeight="1" hidden="1">
      <c r="A9" s="10" t="s">
        <v>45</v>
      </c>
      <c r="B9" s="11">
        <v>801</v>
      </c>
      <c r="C9" s="11">
        <v>80103</v>
      </c>
      <c r="D9" s="11">
        <v>2590</v>
      </c>
      <c r="E9" s="347"/>
      <c r="F9" s="24"/>
    </row>
    <row r="10" spans="1:6" ht="19.5" customHeight="1" hidden="1">
      <c r="A10" s="10" t="s">
        <v>46</v>
      </c>
      <c r="B10" s="11">
        <v>801</v>
      </c>
      <c r="C10" s="11">
        <v>80106</v>
      </c>
      <c r="D10" s="11">
        <v>2590</v>
      </c>
      <c r="E10" s="348"/>
      <c r="F10" s="24"/>
    </row>
    <row r="11" spans="1:6" ht="20.25" customHeight="1" hidden="1">
      <c r="A11" s="10" t="s">
        <v>38</v>
      </c>
      <c r="B11" s="11">
        <v>801</v>
      </c>
      <c r="C11" s="11">
        <v>80101</v>
      </c>
      <c r="D11" s="11">
        <v>2590</v>
      </c>
      <c r="E11" s="297" t="s">
        <v>173</v>
      </c>
      <c r="F11" s="24"/>
    </row>
    <row r="12" spans="1:6" ht="20.25" customHeight="1" hidden="1">
      <c r="A12" s="10" t="s">
        <v>48</v>
      </c>
      <c r="B12" s="11">
        <v>801</v>
      </c>
      <c r="C12" s="11">
        <v>80103</v>
      </c>
      <c r="D12" s="11">
        <v>2590</v>
      </c>
      <c r="E12" s="347"/>
      <c r="F12" s="24"/>
    </row>
    <row r="13" spans="1:6" ht="22.5" customHeight="1" hidden="1">
      <c r="A13" s="10" t="s">
        <v>51</v>
      </c>
      <c r="B13" s="11">
        <v>801</v>
      </c>
      <c r="C13" s="11">
        <v>80106</v>
      </c>
      <c r="D13" s="11">
        <v>2590</v>
      </c>
      <c r="E13" s="348"/>
      <c r="F13" s="24"/>
    </row>
    <row r="14" spans="1:6" ht="21.75" customHeight="1" hidden="1">
      <c r="A14" s="10" t="s">
        <v>169</v>
      </c>
      <c r="B14" s="11">
        <v>801</v>
      </c>
      <c r="C14" s="11">
        <v>80101</v>
      </c>
      <c r="D14" s="11">
        <v>2590</v>
      </c>
      <c r="E14" s="297" t="s">
        <v>174</v>
      </c>
      <c r="F14" s="24"/>
    </row>
    <row r="15" spans="1:6" ht="21" customHeight="1" hidden="1">
      <c r="A15" s="10" t="s">
        <v>175</v>
      </c>
      <c r="B15" s="11">
        <v>801</v>
      </c>
      <c r="C15" s="11">
        <v>80103</v>
      </c>
      <c r="D15" s="11">
        <v>2590</v>
      </c>
      <c r="E15" s="347"/>
      <c r="F15" s="24"/>
    </row>
    <row r="16" spans="1:6" ht="19.5" customHeight="1" hidden="1">
      <c r="A16" s="10" t="s">
        <v>176</v>
      </c>
      <c r="B16" s="11">
        <v>801</v>
      </c>
      <c r="C16" s="11">
        <v>80106</v>
      </c>
      <c r="D16" s="11">
        <v>2590</v>
      </c>
      <c r="E16" s="348"/>
      <c r="F16" s="24"/>
    </row>
    <row r="17" spans="1:6" ht="41.25" customHeight="1">
      <c r="A17" s="10" t="s">
        <v>44</v>
      </c>
      <c r="B17" s="11">
        <v>921</v>
      </c>
      <c r="C17" s="11">
        <v>92116</v>
      </c>
      <c r="D17" s="11">
        <v>2480</v>
      </c>
      <c r="E17" s="37" t="s">
        <v>88</v>
      </c>
      <c r="F17" s="24">
        <v>75000</v>
      </c>
    </row>
    <row r="18" spans="1:6" ht="32.25" customHeight="1">
      <c r="A18" s="354" t="s">
        <v>90</v>
      </c>
      <c r="B18" s="355"/>
      <c r="C18" s="355"/>
      <c r="D18" s="355"/>
      <c r="E18" s="356"/>
      <c r="F18" s="55">
        <f>SUM(F19:F27)</f>
        <v>1262220</v>
      </c>
    </row>
    <row r="19" spans="1:6" ht="19.5" customHeight="1">
      <c r="A19" s="10" t="s">
        <v>44</v>
      </c>
      <c r="B19" s="11">
        <v>801</v>
      </c>
      <c r="C19" s="11">
        <v>80101</v>
      </c>
      <c r="D19" s="11">
        <v>2590</v>
      </c>
      <c r="E19" s="297" t="s">
        <v>172</v>
      </c>
      <c r="F19" s="24">
        <v>285300</v>
      </c>
    </row>
    <row r="20" spans="1:6" ht="20.25" customHeight="1">
      <c r="A20" s="10" t="s">
        <v>45</v>
      </c>
      <c r="B20" s="11">
        <v>801</v>
      </c>
      <c r="C20" s="11">
        <v>80103</v>
      </c>
      <c r="D20" s="11">
        <v>2590</v>
      </c>
      <c r="E20" s="347"/>
      <c r="F20" s="24">
        <v>110520</v>
      </c>
    </row>
    <row r="21" spans="1:6" ht="19.5" customHeight="1">
      <c r="A21" s="10" t="s">
        <v>46</v>
      </c>
      <c r="B21" s="11">
        <v>801</v>
      </c>
      <c r="C21" s="11">
        <v>80106</v>
      </c>
      <c r="D21" s="11">
        <v>2590</v>
      </c>
      <c r="E21" s="348"/>
      <c r="F21" s="24">
        <v>52008</v>
      </c>
    </row>
    <row r="22" spans="1:6" ht="20.25" customHeight="1">
      <c r="A22" s="10" t="s">
        <v>38</v>
      </c>
      <c r="B22" s="11">
        <v>801</v>
      </c>
      <c r="C22" s="11">
        <v>80101</v>
      </c>
      <c r="D22" s="11">
        <v>2590</v>
      </c>
      <c r="E22" s="297" t="s">
        <v>173</v>
      </c>
      <c r="F22" s="24">
        <v>380400</v>
      </c>
    </row>
    <row r="23" spans="1:6" ht="20.25" customHeight="1">
      <c r="A23" s="10" t="s">
        <v>48</v>
      </c>
      <c r="B23" s="11">
        <v>801</v>
      </c>
      <c r="C23" s="11">
        <v>80103</v>
      </c>
      <c r="D23" s="11">
        <v>2590</v>
      </c>
      <c r="E23" s="347"/>
      <c r="F23" s="24">
        <v>97524</v>
      </c>
    </row>
    <row r="24" spans="1:6" ht="22.5" customHeight="1">
      <c r="A24" s="10" t="s">
        <v>51</v>
      </c>
      <c r="B24" s="11">
        <v>801</v>
      </c>
      <c r="C24" s="11">
        <v>80106</v>
      </c>
      <c r="D24" s="11">
        <v>2590</v>
      </c>
      <c r="E24" s="348"/>
      <c r="F24" s="24">
        <v>74760</v>
      </c>
    </row>
    <row r="25" spans="1:6" ht="21.75" customHeight="1">
      <c r="A25" s="10" t="s">
        <v>169</v>
      </c>
      <c r="B25" s="11">
        <v>801</v>
      </c>
      <c r="C25" s="11">
        <v>80101</v>
      </c>
      <c r="D25" s="11">
        <v>2590</v>
      </c>
      <c r="E25" s="297" t="s">
        <v>174</v>
      </c>
      <c r="F25" s="24">
        <v>147936</v>
      </c>
    </row>
    <row r="26" spans="1:6" ht="21" customHeight="1">
      <c r="A26" s="10" t="s">
        <v>175</v>
      </c>
      <c r="B26" s="11">
        <v>801</v>
      </c>
      <c r="C26" s="11">
        <v>80103</v>
      </c>
      <c r="D26" s="11">
        <v>2590</v>
      </c>
      <c r="E26" s="347"/>
      <c r="F26" s="24">
        <v>84516</v>
      </c>
    </row>
    <row r="27" spans="1:6" ht="19.5" customHeight="1">
      <c r="A27" s="10" t="s">
        <v>176</v>
      </c>
      <c r="B27" s="11">
        <v>801</v>
      </c>
      <c r="C27" s="11">
        <v>80106</v>
      </c>
      <c r="D27" s="11">
        <v>2590</v>
      </c>
      <c r="E27" s="348"/>
      <c r="F27" s="24">
        <v>29256</v>
      </c>
    </row>
    <row r="28" spans="1:6" s="35" customFormat="1" ht="30" customHeight="1">
      <c r="A28" s="253" t="s">
        <v>81</v>
      </c>
      <c r="B28" s="353"/>
      <c r="C28" s="353"/>
      <c r="D28" s="353"/>
      <c r="E28" s="254"/>
      <c r="F28" s="27">
        <f>SUM(F7,F18)</f>
        <v>1337220</v>
      </c>
    </row>
  </sheetData>
  <sheetProtection/>
  <mergeCells count="12">
    <mergeCell ref="A28:E28"/>
    <mergeCell ref="A7:E7"/>
    <mergeCell ref="A18:E18"/>
    <mergeCell ref="A3:F3"/>
    <mergeCell ref="E19:E21"/>
    <mergeCell ref="E22:E24"/>
    <mergeCell ref="E25:E27"/>
    <mergeCell ref="E8:E10"/>
    <mergeCell ref="E11:E13"/>
    <mergeCell ref="E14:E16"/>
    <mergeCell ref="E1:F1"/>
    <mergeCell ref="A2:F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G14" sqref="G14:G17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125" style="29" bestFit="1" customWidth="1"/>
    <col min="4" max="4" width="21.375" style="29" customWidth="1"/>
    <col min="5" max="5" width="10.625" style="76" customWidth="1"/>
    <col min="6" max="6" width="11.25390625" style="76" customWidth="1"/>
    <col min="7" max="7" width="10.125" style="76" customWidth="1"/>
    <col min="8" max="8" width="9.875" style="76" customWidth="1"/>
    <col min="9" max="9" width="12.625" style="76" customWidth="1"/>
    <col min="10" max="10" width="2.875" style="29" customWidth="1"/>
    <col min="11" max="11" width="11.00390625" style="76" customWidth="1"/>
    <col min="12" max="12" width="12.875" style="76" customWidth="1"/>
    <col min="13" max="13" width="15.25390625" style="29" customWidth="1"/>
    <col min="14" max="16384" width="9.125" style="29" customWidth="1"/>
  </cols>
  <sheetData>
    <row r="1" spans="11:13" ht="15.75" customHeight="1">
      <c r="K1" s="358" t="s">
        <v>300</v>
      </c>
      <c r="L1" s="358"/>
      <c r="M1" s="358"/>
    </row>
    <row r="2" spans="11:13" ht="11.25" customHeight="1">
      <c r="K2" s="358"/>
      <c r="L2" s="358"/>
      <c r="M2" s="358"/>
    </row>
    <row r="3" spans="11:13" ht="11.25" customHeight="1">
      <c r="K3" s="358"/>
      <c r="L3" s="358"/>
      <c r="M3" s="358"/>
    </row>
    <row r="4" spans="11:13" ht="11.25" customHeight="1">
      <c r="K4" s="358"/>
      <c r="L4" s="358"/>
      <c r="M4" s="358"/>
    </row>
    <row r="5" spans="1:13" ht="11.25">
      <c r="A5" s="338" t="s">
        <v>209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ht="9" customHeight="1">
      <c r="A6" s="28"/>
      <c r="B6" s="28"/>
      <c r="C6" s="28"/>
      <c r="D6" s="28"/>
      <c r="E6" s="74"/>
      <c r="F6" s="74"/>
      <c r="G6" s="74"/>
      <c r="H6" s="74"/>
      <c r="I6" s="74"/>
      <c r="J6" s="28"/>
      <c r="K6" s="74"/>
      <c r="L6" s="74"/>
      <c r="M6" s="4" t="s">
        <v>60</v>
      </c>
    </row>
    <row r="7" spans="1:13" s="90" customFormat="1" ht="12" customHeight="1">
      <c r="A7" s="390" t="s">
        <v>70</v>
      </c>
      <c r="B7" s="390" t="s">
        <v>39</v>
      </c>
      <c r="C7" s="390" t="s">
        <v>59</v>
      </c>
      <c r="D7" s="372" t="s">
        <v>93</v>
      </c>
      <c r="E7" s="373" t="s">
        <v>71</v>
      </c>
      <c r="F7" s="391" t="s">
        <v>76</v>
      </c>
      <c r="G7" s="392"/>
      <c r="H7" s="392"/>
      <c r="I7" s="392"/>
      <c r="J7" s="392"/>
      <c r="K7" s="392"/>
      <c r="L7" s="393"/>
      <c r="M7" s="372" t="s">
        <v>74</v>
      </c>
    </row>
    <row r="8" spans="1:13" s="90" customFormat="1" ht="14.25" customHeight="1">
      <c r="A8" s="390"/>
      <c r="B8" s="390"/>
      <c r="C8" s="390"/>
      <c r="D8" s="372"/>
      <c r="E8" s="373"/>
      <c r="F8" s="394" t="s">
        <v>185</v>
      </c>
      <c r="G8" s="372" t="s">
        <v>47</v>
      </c>
      <c r="H8" s="372"/>
      <c r="I8" s="372"/>
      <c r="J8" s="372"/>
      <c r="K8" s="372"/>
      <c r="L8" s="372"/>
      <c r="M8" s="372"/>
    </row>
    <row r="9" spans="1:13" s="90" customFormat="1" ht="19.5" customHeight="1">
      <c r="A9" s="390"/>
      <c r="B9" s="390"/>
      <c r="C9" s="390"/>
      <c r="D9" s="372"/>
      <c r="E9" s="373"/>
      <c r="F9" s="394"/>
      <c r="G9" s="373" t="s">
        <v>82</v>
      </c>
      <c r="H9" s="373" t="s">
        <v>77</v>
      </c>
      <c r="I9" s="91" t="s">
        <v>43</v>
      </c>
      <c r="J9" s="364" t="s">
        <v>83</v>
      </c>
      <c r="K9" s="365"/>
      <c r="L9" s="373" t="s">
        <v>78</v>
      </c>
      <c r="M9" s="372"/>
    </row>
    <row r="10" spans="1:13" s="90" customFormat="1" ht="9.75" customHeight="1">
      <c r="A10" s="390"/>
      <c r="B10" s="390"/>
      <c r="C10" s="390"/>
      <c r="D10" s="372"/>
      <c r="E10" s="373"/>
      <c r="F10" s="394"/>
      <c r="G10" s="373"/>
      <c r="H10" s="373"/>
      <c r="I10" s="374" t="s">
        <v>122</v>
      </c>
      <c r="J10" s="366"/>
      <c r="K10" s="367"/>
      <c r="L10" s="373"/>
      <c r="M10" s="372"/>
    </row>
    <row r="11" spans="1:13" s="30" customFormat="1" ht="11.25">
      <c r="A11" s="390"/>
      <c r="B11" s="390"/>
      <c r="C11" s="390"/>
      <c r="D11" s="372"/>
      <c r="E11" s="373"/>
      <c r="F11" s="394"/>
      <c r="G11" s="373"/>
      <c r="H11" s="373"/>
      <c r="I11" s="375"/>
      <c r="J11" s="368"/>
      <c r="K11" s="369"/>
      <c r="L11" s="373"/>
      <c r="M11" s="372"/>
    </row>
    <row r="12" spans="1:13" ht="9" customHeight="1">
      <c r="A12" s="31">
        <v>1</v>
      </c>
      <c r="B12" s="31">
        <v>2</v>
      </c>
      <c r="C12" s="31">
        <v>3</v>
      </c>
      <c r="D12" s="31">
        <v>4</v>
      </c>
      <c r="E12" s="78">
        <v>5</v>
      </c>
      <c r="F12" s="78">
        <v>6</v>
      </c>
      <c r="G12" s="78">
        <v>7</v>
      </c>
      <c r="H12" s="78">
        <v>8</v>
      </c>
      <c r="I12" s="79">
        <v>9</v>
      </c>
      <c r="J12" s="362">
        <v>10</v>
      </c>
      <c r="K12" s="363"/>
      <c r="L12" s="78">
        <v>11</v>
      </c>
      <c r="M12" s="78">
        <v>12</v>
      </c>
    </row>
    <row r="13" spans="1:13" ht="12" customHeight="1">
      <c r="A13" s="376" t="s">
        <v>117</v>
      </c>
      <c r="B13" s="377"/>
      <c r="C13" s="377"/>
      <c r="D13" s="378"/>
      <c r="E13" s="78"/>
      <c r="F13" s="78"/>
      <c r="G13" s="78"/>
      <c r="H13" s="78"/>
      <c r="I13" s="79"/>
      <c r="J13" s="79"/>
      <c r="K13" s="85"/>
      <c r="L13" s="78"/>
      <c r="M13" s="88"/>
    </row>
    <row r="14" spans="1:13" s="69" customFormat="1" ht="28.5" customHeight="1">
      <c r="A14" s="379">
        <v>1</v>
      </c>
      <c r="B14" s="382">
        <v>10</v>
      </c>
      <c r="C14" s="384">
        <v>1010</v>
      </c>
      <c r="D14" s="387" t="s">
        <v>208</v>
      </c>
      <c r="E14" s="359">
        <v>1470111</v>
      </c>
      <c r="F14" s="359">
        <v>96777</v>
      </c>
      <c r="G14" s="359">
        <v>96777</v>
      </c>
      <c r="H14" s="359">
        <v>0</v>
      </c>
      <c r="I14" s="359">
        <v>0</v>
      </c>
      <c r="J14" s="67" t="s">
        <v>34</v>
      </c>
      <c r="K14" s="77">
        <v>0</v>
      </c>
      <c r="L14" s="359">
        <v>0</v>
      </c>
      <c r="M14" s="370" t="s">
        <v>1</v>
      </c>
    </row>
    <row r="15" spans="1:13" s="69" customFormat="1" ht="27" customHeight="1">
      <c r="A15" s="380"/>
      <c r="B15" s="383"/>
      <c r="C15" s="385"/>
      <c r="D15" s="388"/>
      <c r="E15" s="360"/>
      <c r="F15" s="360"/>
      <c r="G15" s="360"/>
      <c r="H15" s="360"/>
      <c r="I15" s="360"/>
      <c r="J15" s="67" t="s">
        <v>35</v>
      </c>
      <c r="K15" s="77">
        <v>0</v>
      </c>
      <c r="L15" s="360"/>
      <c r="M15" s="371"/>
    </row>
    <row r="16" spans="1:13" s="69" customFormat="1" ht="30.75" customHeight="1">
      <c r="A16" s="380"/>
      <c r="B16" s="383"/>
      <c r="C16" s="385"/>
      <c r="D16" s="388"/>
      <c r="E16" s="360"/>
      <c r="F16" s="360"/>
      <c r="G16" s="360"/>
      <c r="H16" s="360"/>
      <c r="I16" s="360"/>
      <c r="J16" s="249" t="s">
        <v>36</v>
      </c>
      <c r="K16" s="77">
        <v>0</v>
      </c>
      <c r="L16" s="360"/>
      <c r="M16" s="371"/>
    </row>
    <row r="17" spans="1:13" s="69" customFormat="1" ht="32.25" customHeight="1">
      <c r="A17" s="381"/>
      <c r="B17" s="383"/>
      <c r="C17" s="386"/>
      <c r="D17" s="389"/>
      <c r="E17" s="361"/>
      <c r="F17" s="361"/>
      <c r="G17" s="361"/>
      <c r="H17" s="361"/>
      <c r="I17" s="361"/>
      <c r="J17" s="67" t="s">
        <v>37</v>
      </c>
      <c r="K17" s="77">
        <v>0</v>
      </c>
      <c r="L17" s="361"/>
      <c r="M17" s="371"/>
    </row>
    <row r="18" spans="1:13" s="69" customFormat="1" ht="24.75" customHeight="1">
      <c r="A18" s="379">
        <v>2</v>
      </c>
      <c r="B18" s="382">
        <v>10</v>
      </c>
      <c r="C18" s="384">
        <v>1010</v>
      </c>
      <c r="D18" s="387" t="s">
        <v>230</v>
      </c>
      <c r="E18" s="359">
        <v>1084516.47</v>
      </c>
      <c r="F18" s="359">
        <v>659923</v>
      </c>
      <c r="G18" s="359">
        <v>69185</v>
      </c>
      <c r="H18" s="359">
        <v>236530</v>
      </c>
      <c r="I18" s="359">
        <v>0</v>
      </c>
      <c r="J18" s="67" t="s">
        <v>34</v>
      </c>
      <c r="K18" s="77">
        <v>0</v>
      </c>
      <c r="L18" s="359">
        <v>354208</v>
      </c>
      <c r="M18" s="370" t="s">
        <v>1</v>
      </c>
    </row>
    <row r="19" spans="1:13" s="69" customFormat="1" ht="25.5" customHeight="1">
      <c r="A19" s="380"/>
      <c r="B19" s="383"/>
      <c r="C19" s="385"/>
      <c r="D19" s="388"/>
      <c r="E19" s="360"/>
      <c r="F19" s="360"/>
      <c r="G19" s="360"/>
      <c r="H19" s="360"/>
      <c r="I19" s="360"/>
      <c r="J19" s="67" t="s">
        <v>35</v>
      </c>
      <c r="K19" s="77">
        <v>0</v>
      </c>
      <c r="L19" s="360"/>
      <c r="M19" s="371"/>
    </row>
    <row r="20" spans="1:13" s="69" customFormat="1" ht="24" customHeight="1">
      <c r="A20" s="380"/>
      <c r="B20" s="383"/>
      <c r="C20" s="385"/>
      <c r="D20" s="388"/>
      <c r="E20" s="360"/>
      <c r="F20" s="360"/>
      <c r="G20" s="360"/>
      <c r="H20" s="360"/>
      <c r="I20" s="360"/>
      <c r="J20" s="67" t="s">
        <v>36</v>
      </c>
      <c r="K20" s="77">
        <v>0</v>
      </c>
      <c r="L20" s="360"/>
      <c r="M20" s="371"/>
    </row>
    <row r="21" spans="1:13" s="69" customFormat="1" ht="22.5" customHeight="1">
      <c r="A21" s="381"/>
      <c r="B21" s="383"/>
      <c r="C21" s="386"/>
      <c r="D21" s="389"/>
      <c r="E21" s="361"/>
      <c r="F21" s="361"/>
      <c r="G21" s="361"/>
      <c r="H21" s="361"/>
      <c r="I21" s="361"/>
      <c r="J21" s="67" t="s">
        <v>37</v>
      </c>
      <c r="K21" s="77">
        <v>0</v>
      </c>
      <c r="L21" s="361"/>
      <c r="M21" s="371"/>
    </row>
    <row r="22" spans="1:13" s="69" customFormat="1" ht="39" customHeight="1">
      <c r="A22" s="379">
        <v>3</v>
      </c>
      <c r="B22" s="382">
        <v>10</v>
      </c>
      <c r="C22" s="384">
        <v>1010</v>
      </c>
      <c r="D22" s="387" t="s">
        <v>207</v>
      </c>
      <c r="E22" s="359">
        <v>660063</v>
      </c>
      <c r="F22" s="359">
        <v>650000</v>
      </c>
      <c r="G22" s="359">
        <v>70000</v>
      </c>
      <c r="H22" s="359">
        <v>221827</v>
      </c>
      <c r="I22" s="359">
        <v>0</v>
      </c>
      <c r="J22" s="67" t="s">
        <v>34</v>
      </c>
      <c r="K22" s="77">
        <v>0</v>
      </c>
      <c r="L22" s="359">
        <v>358173</v>
      </c>
      <c r="M22" s="370" t="s">
        <v>1</v>
      </c>
    </row>
    <row r="23" spans="1:13" s="69" customFormat="1" ht="28.5" customHeight="1">
      <c r="A23" s="380"/>
      <c r="B23" s="383"/>
      <c r="C23" s="385"/>
      <c r="D23" s="388"/>
      <c r="E23" s="360"/>
      <c r="F23" s="360"/>
      <c r="G23" s="360"/>
      <c r="H23" s="360"/>
      <c r="I23" s="360"/>
      <c r="J23" s="67" t="s">
        <v>35</v>
      </c>
      <c r="K23" s="77">
        <v>0</v>
      </c>
      <c r="L23" s="360"/>
      <c r="M23" s="371"/>
    </row>
    <row r="24" spans="1:13" s="69" customFormat="1" ht="30" customHeight="1">
      <c r="A24" s="380"/>
      <c r="B24" s="383"/>
      <c r="C24" s="385"/>
      <c r="D24" s="388"/>
      <c r="E24" s="360"/>
      <c r="F24" s="360"/>
      <c r="G24" s="360"/>
      <c r="H24" s="360"/>
      <c r="I24" s="360"/>
      <c r="J24" s="67" t="s">
        <v>36</v>
      </c>
      <c r="K24" s="77">
        <v>0</v>
      </c>
      <c r="L24" s="360"/>
      <c r="M24" s="371"/>
    </row>
    <row r="25" spans="1:13" s="69" customFormat="1" ht="41.25" customHeight="1">
      <c r="A25" s="381"/>
      <c r="B25" s="383"/>
      <c r="C25" s="386"/>
      <c r="D25" s="389"/>
      <c r="E25" s="361"/>
      <c r="F25" s="361"/>
      <c r="G25" s="361"/>
      <c r="H25" s="361"/>
      <c r="I25" s="361"/>
      <c r="J25" s="67" t="s">
        <v>37</v>
      </c>
      <c r="K25" s="77">
        <v>0</v>
      </c>
      <c r="L25" s="361"/>
      <c r="M25" s="371"/>
    </row>
    <row r="26" spans="1:13" s="69" customFormat="1" ht="119.25" customHeight="1">
      <c r="A26" s="84">
        <v>4</v>
      </c>
      <c r="B26" s="86">
        <v>10</v>
      </c>
      <c r="C26" s="87">
        <v>1010</v>
      </c>
      <c r="D26" s="89" t="s">
        <v>206</v>
      </c>
      <c r="E26" s="75">
        <v>810056</v>
      </c>
      <c r="F26" s="75">
        <v>800000</v>
      </c>
      <c r="G26" s="75">
        <v>64184</v>
      </c>
      <c r="H26" s="75">
        <v>308295</v>
      </c>
      <c r="I26" s="75">
        <v>0</v>
      </c>
      <c r="J26" s="67" t="s">
        <v>75</v>
      </c>
      <c r="K26" s="75">
        <v>0</v>
      </c>
      <c r="L26" s="75">
        <v>427521</v>
      </c>
      <c r="M26" s="83" t="s">
        <v>1</v>
      </c>
    </row>
    <row r="27" spans="1:13" s="198" customFormat="1" ht="48.75" customHeight="1">
      <c r="A27" s="102">
        <v>5</v>
      </c>
      <c r="B27" s="86">
        <v>10</v>
      </c>
      <c r="C27" s="87">
        <v>1041</v>
      </c>
      <c r="D27" s="104" t="s">
        <v>249</v>
      </c>
      <c r="E27" s="105">
        <v>104800</v>
      </c>
      <c r="F27" s="105">
        <v>101000</v>
      </c>
      <c r="G27" s="105">
        <v>80000</v>
      </c>
      <c r="H27" s="105">
        <v>0</v>
      </c>
      <c r="I27" s="105">
        <v>0</v>
      </c>
      <c r="J27" s="106" t="s">
        <v>75</v>
      </c>
      <c r="K27" s="105">
        <v>0</v>
      </c>
      <c r="L27" s="105">
        <v>21000</v>
      </c>
      <c r="M27" s="107" t="s">
        <v>1</v>
      </c>
    </row>
    <row r="28" spans="1:13" s="108" customFormat="1" ht="65.25" customHeight="1">
      <c r="A28" s="102">
        <v>6</v>
      </c>
      <c r="B28" s="103">
        <v>720</v>
      </c>
      <c r="C28" s="103">
        <v>72095</v>
      </c>
      <c r="D28" s="104" t="s">
        <v>111</v>
      </c>
      <c r="E28" s="105">
        <v>84967.66</v>
      </c>
      <c r="F28" s="105">
        <v>84967.66</v>
      </c>
      <c r="G28" s="105">
        <v>19882.69</v>
      </c>
      <c r="H28" s="105">
        <v>0</v>
      </c>
      <c r="I28" s="105">
        <v>0</v>
      </c>
      <c r="J28" s="106" t="s">
        <v>75</v>
      </c>
      <c r="K28" s="105">
        <v>0</v>
      </c>
      <c r="L28" s="105">
        <v>65084.97</v>
      </c>
      <c r="M28" s="107" t="s">
        <v>1</v>
      </c>
    </row>
    <row r="29" spans="1:13" s="108" customFormat="1" ht="48" customHeight="1">
      <c r="A29" s="102">
        <v>7</v>
      </c>
      <c r="B29" s="103">
        <v>720</v>
      </c>
      <c r="C29" s="103">
        <v>72095</v>
      </c>
      <c r="D29" s="104" t="s">
        <v>112</v>
      </c>
      <c r="E29" s="105">
        <v>88286.2</v>
      </c>
      <c r="F29" s="105">
        <v>34266.92</v>
      </c>
      <c r="G29" s="105">
        <v>7114.31</v>
      </c>
      <c r="H29" s="105">
        <v>0</v>
      </c>
      <c r="I29" s="105">
        <v>0</v>
      </c>
      <c r="J29" s="106" t="s">
        <v>75</v>
      </c>
      <c r="K29" s="105">
        <v>0</v>
      </c>
      <c r="L29" s="105">
        <v>27152.61</v>
      </c>
      <c r="M29" s="107" t="s">
        <v>1</v>
      </c>
    </row>
    <row r="30" spans="1:13" s="108" customFormat="1" ht="43.5" customHeight="1">
      <c r="A30" s="102">
        <v>8</v>
      </c>
      <c r="B30" s="103">
        <v>600</v>
      </c>
      <c r="C30" s="103">
        <v>60016</v>
      </c>
      <c r="D30" s="104" t="s">
        <v>281</v>
      </c>
      <c r="E30" s="105">
        <v>120000</v>
      </c>
      <c r="F30" s="105">
        <v>50000</v>
      </c>
      <c r="G30" s="105">
        <v>50000</v>
      </c>
      <c r="H30" s="105">
        <v>0</v>
      </c>
      <c r="I30" s="105">
        <v>0</v>
      </c>
      <c r="J30" s="106" t="s">
        <v>75</v>
      </c>
      <c r="K30" s="105">
        <v>0</v>
      </c>
      <c r="L30" s="105">
        <v>0</v>
      </c>
      <c r="M30" s="107" t="s">
        <v>1</v>
      </c>
    </row>
    <row r="31" spans="1:13" s="108" customFormat="1" ht="90.75" customHeight="1">
      <c r="A31" s="102">
        <v>9</v>
      </c>
      <c r="B31" s="103">
        <v>900</v>
      </c>
      <c r="C31" s="103">
        <v>90001</v>
      </c>
      <c r="D31" s="104" t="s">
        <v>236</v>
      </c>
      <c r="E31" s="105">
        <v>2890000</v>
      </c>
      <c r="F31" s="105">
        <v>480000</v>
      </c>
      <c r="G31" s="105">
        <v>0</v>
      </c>
      <c r="H31" s="105">
        <v>480000</v>
      </c>
      <c r="I31" s="105">
        <v>0</v>
      </c>
      <c r="J31" s="106" t="s">
        <v>75</v>
      </c>
      <c r="K31" s="105">
        <v>0</v>
      </c>
      <c r="L31" s="105">
        <v>0</v>
      </c>
      <c r="M31" s="107" t="s">
        <v>1</v>
      </c>
    </row>
    <row r="32" spans="1:13" s="69" customFormat="1" ht="17.25" customHeight="1">
      <c r="A32" s="326" t="s">
        <v>234</v>
      </c>
      <c r="B32" s="326"/>
      <c r="C32" s="326"/>
      <c r="D32" s="326"/>
      <c r="E32" s="75">
        <f>SUM(E14:E31)</f>
        <v>7312800.33</v>
      </c>
      <c r="F32" s="75">
        <f aca="true" t="shared" si="0" ref="F32:L32">SUM(F14:F31)</f>
        <v>2956934.58</v>
      </c>
      <c r="G32" s="75">
        <f t="shared" si="0"/>
        <v>457143</v>
      </c>
      <c r="H32" s="75">
        <f t="shared" si="0"/>
        <v>1246652</v>
      </c>
      <c r="I32" s="75">
        <f t="shared" si="0"/>
        <v>0</v>
      </c>
      <c r="J32" s="80"/>
      <c r="K32" s="75">
        <f t="shared" si="0"/>
        <v>0</v>
      </c>
      <c r="L32" s="75">
        <f t="shared" si="0"/>
        <v>1253139.58</v>
      </c>
      <c r="M32" s="34" t="s">
        <v>64</v>
      </c>
    </row>
    <row r="33" spans="1:13" ht="11.25" customHeight="1">
      <c r="A33" s="376" t="s">
        <v>229</v>
      </c>
      <c r="B33" s="377"/>
      <c r="C33" s="377"/>
      <c r="D33" s="378"/>
      <c r="E33" s="75"/>
      <c r="F33" s="78"/>
      <c r="G33" s="78"/>
      <c r="H33" s="78"/>
      <c r="I33" s="79"/>
      <c r="J33" s="79"/>
      <c r="K33" s="85"/>
      <c r="L33" s="78"/>
      <c r="M33" s="88"/>
    </row>
    <row r="34" spans="1:13" s="69" customFormat="1" ht="39" customHeight="1">
      <c r="A34" s="34">
        <v>1</v>
      </c>
      <c r="B34" s="68">
        <v>853</v>
      </c>
      <c r="C34" s="68">
        <v>85395</v>
      </c>
      <c r="D34" s="70" t="s">
        <v>231</v>
      </c>
      <c r="E34" s="75">
        <v>29280</v>
      </c>
      <c r="F34" s="75">
        <v>7200</v>
      </c>
      <c r="G34" s="75">
        <v>7200</v>
      </c>
      <c r="H34" s="75">
        <v>0</v>
      </c>
      <c r="I34" s="75">
        <v>0</v>
      </c>
      <c r="J34" s="67" t="s">
        <v>75</v>
      </c>
      <c r="K34" s="100">
        <v>1080</v>
      </c>
      <c r="L34" s="75">
        <v>6120</v>
      </c>
      <c r="M34" s="83" t="s">
        <v>1</v>
      </c>
    </row>
    <row r="35" spans="1:13" s="69" customFormat="1" ht="44.25" customHeight="1">
      <c r="A35" s="34">
        <v>2</v>
      </c>
      <c r="B35" s="68">
        <v>801</v>
      </c>
      <c r="C35" s="68">
        <v>80113</v>
      </c>
      <c r="D35" s="70" t="s">
        <v>110</v>
      </c>
      <c r="E35" s="75">
        <v>361000</v>
      </c>
      <c r="F35" s="75">
        <v>100000</v>
      </c>
      <c r="G35" s="75">
        <v>100000</v>
      </c>
      <c r="H35" s="75">
        <v>0</v>
      </c>
      <c r="I35" s="75">
        <v>0</v>
      </c>
      <c r="J35" s="67" t="s">
        <v>75</v>
      </c>
      <c r="K35" s="75">
        <v>0</v>
      </c>
      <c r="L35" s="75">
        <v>0</v>
      </c>
      <c r="M35" s="83" t="s">
        <v>1</v>
      </c>
    </row>
    <row r="36" spans="1:13" s="69" customFormat="1" ht="40.5" customHeight="1">
      <c r="A36" s="34">
        <v>3</v>
      </c>
      <c r="B36" s="72">
        <v>900</v>
      </c>
      <c r="C36" s="73">
        <v>90015</v>
      </c>
      <c r="D36" s="70" t="s">
        <v>118</v>
      </c>
      <c r="E36" s="75">
        <v>120000</v>
      </c>
      <c r="F36" s="75">
        <v>30000</v>
      </c>
      <c r="G36" s="75">
        <v>30000</v>
      </c>
      <c r="H36" s="75">
        <v>0</v>
      </c>
      <c r="I36" s="75">
        <v>0</v>
      </c>
      <c r="J36" s="67" t="s">
        <v>75</v>
      </c>
      <c r="K36" s="75">
        <v>0</v>
      </c>
      <c r="L36" s="75">
        <v>0</v>
      </c>
      <c r="M36" s="83" t="s">
        <v>1</v>
      </c>
    </row>
    <row r="37" spans="1:13" s="69" customFormat="1" ht="105">
      <c r="A37" s="177">
        <v>4</v>
      </c>
      <c r="B37" s="183">
        <v>900</v>
      </c>
      <c r="C37" s="178">
        <v>90002</v>
      </c>
      <c r="D37" s="182" t="s">
        <v>235</v>
      </c>
      <c r="E37" s="176">
        <v>495000</v>
      </c>
      <c r="F37" s="176">
        <v>330000</v>
      </c>
      <c r="G37" s="176">
        <v>330000</v>
      </c>
      <c r="H37" s="75">
        <v>0</v>
      </c>
      <c r="I37" s="75">
        <v>0</v>
      </c>
      <c r="J37" s="67" t="s">
        <v>75</v>
      </c>
      <c r="K37" s="75">
        <v>0</v>
      </c>
      <c r="L37" s="75">
        <v>0</v>
      </c>
      <c r="M37" s="83" t="s">
        <v>1</v>
      </c>
    </row>
    <row r="38" spans="1:13" s="69" customFormat="1" ht="40.5" customHeight="1">
      <c r="A38" s="34">
        <v>5</v>
      </c>
      <c r="B38" s="72">
        <v>900</v>
      </c>
      <c r="C38" s="73">
        <v>90095</v>
      </c>
      <c r="D38" s="70" t="s">
        <v>138</v>
      </c>
      <c r="E38" s="75">
        <v>310000</v>
      </c>
      <c r="F38" s="75">
        <v>80000</v>
      </c>
      <c r="G38" s="75">
        <v>80000</v>
      </c>
      <c r="H38" s="75">
        <v>0</v>
      </c>
      <c r="I38" s="75">
        <v>0</v>
      </c>
      <c r="J38" s="67" t="s">
        <v>75</v>
      </c>
      <c r="K38" s="75">
        <v>0</v>
      </c>
      <c r="L38" s="75">
        <v>0</v>
      </c>
      <c r="M38" s="83" t="s">
        <v>1</v>
      </c>
    </row>
    <row r="39" spans="1:13" s="69" customFormat="1" ht="40.5" customHeight="1">
      <c r="A39" s="34">
        <v>6</v>
      </c>
      <c r="B39" s="68">
        <v>900</v>
      </c>
      <c r="C39" s="68">
        <v>90015</v>
      </c>
      <c r="D39" s="70" t="s">
        <v>139</v>
      </c>
      <c r="E39" s="75">
        <v>754107</v>
      </c>
      <c r="F39" s="75">
        <v>220000</v>
      </c>
      <c r="G39" s="75">
        <v>220000</v>
      </c>
      <c r="H39" s="75">
        <v>0</v>
      </c>
      <c r="I39" s="75">
        <v>0</v>
      </c>
      <c r="J39" s="67" t="s">
        <v>75</v>
      </c>
      <c r="K39" s="75">
        <v>0</v>
      </c>
      <c r="L39" s="75">
        <v>0</v>
      </c>
      <c r="M39" s="83" t="s">
        <v>1</v>
      </c>
    </row>
    <row r="40" spans="1:13" s="69" customFormat="1" ht="44.25" customHeight="1">
      <c r="A40" s="34">
        <v>7</v>
      </c>
      <c r="B40" s="72">
        <v>926</v>
      </c>
      <c r="C40" s="73">
        <v>92601</v>
      </c>
      <c r="D40" s="70" t="s">
        <v>113</v>
      </c>
      <c r="E40" s="75">
        <v>720000</v>
      </c>
      <c r="F40" s="75">
        <v>76356</v>
      </c>
      <c r="G40" s="75">
        <v>76356</v>
      </c>
      <c r="H40" s="75">
        <v>0</v>
      </c>
      <c r="I40" s="75">
        <v>0</v>
      </c>
      <c r="J40" s="67" t="s">
        <v>75</v>
      </c>
      <c r="K40" s="75">
        <v>0</v>
      </c>
      <c r="L40" s="75">
        <v>0</v>
      </c>
      <c r="M40" s="83" t="s">
        <v>1</v>
      </c>
    </row>
    <row r="41" spans="1:13" s="69" customFormat="1" ht="94.5" customHeight="1">
      <c r="A41" s="34">
        <v>8</v>
      </c>
      <c r="B41" s="72">
        <v>921</v>
      </c>
      <c r="C41" s="73">
        <v>92105</v>
      </c>
      <c r="D41" s="70" t="s">
        <v>114</v>
      </c>
      <c r="E41" s="75">
        <v>350000</v>
      </c>
      <c r="F41" s="75">
        <v>40000</v>
      </c>
      <c r="G41" s="75">
        <v>40000</v>
      </c>
      <c r="H41" s="75">
        <v>0</v>
      </c>
      <c r="I41" s="75">
        <v>0</v>
      </c>
      <c r="J41" s="67" t="s">
        <v>75</v>
      </c>
      <c r="K41" s="75">
        <v>0</v>
      </c>
      <c r="L41" s="75">
        <v>0</v>
      </c>
      <c r="M41" s="83" t="s">
        <v>1</v>
      </c>
    </row>
    <row r="42" spans="1:13" s="69" customFormat="1" ht="40.5" customHeight="1">
      <c r="A42" s="34">
        <v>9</v>
      </c>
      <c r="B42" s="72">
        <v>600</v>
      </c>
      <c r="C42" s="73">
        <v>60016</v>
      </c>
      <c r="D42" s="70" t="s">
        <v>233</v>
      </c>
      <c r="E42" s="75">
        <v>120000</v>
      </c>
      <c r="F42" s="75">
        <v>60000</v>
      </c>
      <c r="G42" s="75">
        <v>60000</v>
      </c>
      <c r="H42" s="75">
        <v>0</v>
      </c>
      <c r="I42" s="75">
        <v>0</v>
      </c>
      <c r="J42" s="67" t="s">
        <v>75</v>
      </c>
      <c r="K42" s="75">
        <v>0</v>
      </c>
      <c r="L42" s="75">
        <v>0</v>
      </c>
      <c r="M42" s="83" t="s">
        <v>1</v>
      </c>
    </row>
    <row r="43" spans="1:13" s="69" customFormat="1" ht="51.75" customHeight="1">
      <c r="A43" s="177">
        <v>10</v>
      </c>
      <c r="B43" s="181">
        <v>710</v>
      </c>
      <c r="C43" s="181">
        <v>71004</v>
      </c>
      <c r="D43" s="184" t="s">
        <v>232</v>
      </c>
      <c r="E43" s="176">
        <v>70000</v>
      </c>
      <c r="F43" s="176">
        <v>45000</v>
      </c>
      <c r="G43" s="176">
        <v>45000</v>
      </c>
      <c r="H43" s="176">
        <v>0</v>
      </c>
      <c r="I43" s="176">
        <v>0</v>
      </c>
      <c r="J43" s="67" t="s">
        <v>75</v>
      </c>
      <c r="K43" s="176">
        <v>0</v>
      </c>
      <c r="L43" s="176">
        <v>0</v>
      </c>
      <c r="M43" s="83" t="s">
        <v>1</v>
      </c>
    </row>
    <row r="44" spans="1:13" s="69" customFormat="1" ht="94.5" customHeight="1" hidden="1">
      <c r="A44" s="34"/>
      <c r="B44" s="72"/>
      <c r="C44" s="73"/>
      <c r="D44" s="70"/>
      <c r="E44" s="75"/>
      <c r="F44" s="75"/>
      <c r="G44" s="75"/>
      <c r="H44" s="75"/>
      <c r="I44" s="75"/>
      <c r="J44" s="67"/>
      <c r="K44" s="75"/>
      <c r="L44" s="75"/>
      <c r="M44" s="83"/>
    </row>
    <row r="45" spans="1:13" s="69" customFormat="1" ht="14.25" customHeight="1">
      <c r="A45" s="326" t="s">
        <v>116</v>
      </c>
      <c r="B45" s="326"/>
      <c r="C45" s="326"/>
      <c r="D45" s="326"/>
      <c r="E45" s="75">
        <f>SUM(E34:E44)</f>
        <v>3329387</v>
      </c>
      <c r="F45" s="75">
        <f aca="true" t="shared" si="1" ref="F45:L45">SUM(F34:F44)</f>
        <v>988556</v>
      </c>
      <c r="G45" s="75">
        <f t="shared" si="1"/>
        <v>988556</v>
      </c>
      <c r="H45" s="75">
        <f t="shared" si="1"/>
        <v>0</v>
      </c>
      <c r="I45" s="75">
        <f t="shared" si="1"/>
        <v>0</v>
      </c>
      <c r="J45" s="80"/>
      <c r="K45" s="75">
        <f t="shared" si="1"/>
        <v>1080</v>
      </c>
      <c r="L45" s="75">
        <f t="shared" si="1"/>
        <v>6120</v>
      </c>
      <c r="M45" s="34" t="s">
        <v>64</v>
      </c>
    </row>
    <row r="46" spans="1:13" s="69" customFormat="1" ht="14.25" customHeight="1">
      <c r="A46" s="326" t="s">
        <v>119</v>
      </c>
      <c r="B46" s="326"/>
      <c r="C46" s="326"/>
      <c r="D46" s="326"/>
      <c r="E46" s="75">
        <f>SUM(E32,E45)</f>
        <v>10642187.33</v>
      </c>
      <c r="F46" s="75">
        <f aca="true" t="shared" si="2" ref="F46:L46">SUM(F32,F45)</f>
        <v>3945490.58</v>
      </c>
      <c r="G46" s="75">
        <f t="shared" si="2"/>
        <v>1445699</v>
      </c>
      <c r="H46" s="75">
        <f t="shared" si="2"/>
        <v>1246652</v>
      </c>
      <c r="I46" s="75">
        <f t="shared" si="2"/>
        <v>0</v>
      </c>
      <c r="J46" s="80"/>
      <c r="K46" s="75">
        <f t="shared" si="2"/>
        <v>1080</v>
      </c>
      <c r="L46" s="75">
        <f t="shared" si="2"/>
        <v>1259259.58</v>
      </c>
      <c r="M46" s="34" t="s">
        <v>64</v>
      </c>
    </row>
    <row r="47" spans="1:10" ht="11.25">
      <c r="A47" s="29" t="s">
        <v>14</v>
      </c>
      <c r="J47" s="29" t="s">
        <v>2</v>
      </c>
    </row>
    <row r="48" ht="11.25">
      <c r="A48" s="29" t="s">
        <v>15</v>
      </c>
    </row>
    <row r="49" ht="11.25">
      <c r="A49" s="29" t="s">
        <v>16</v>
      </c>
    </row>
    <row r="50" ht="11.25">
      <c r="A50" s="29" t="s">
        <v>17</v>
      </c>
    </row>
    <row r="51" ht="11.25">
      <c r="A51" s="29" t="s">
        <v>18</v>
      </c>
    </row>
  </sheetData>
  <sheetProtection/>
  <mergeCells count="5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H9:H11"/>
    <mergeCell ref="L22:L25"/>
    <mergeCell ref="M22:M25"/>
    <mergeCell ref="I14:I17"/>
    <mergeCell ref="L14:L17"/>
    <mergeCell ref="L18:L21"/>
    <mergeCell ref="I18:I21"/>
    <mergeCell ref="I22:I25"/>
    <mergeCell ref="M18:M21"/>
    <mergeCell ref="A46:D46"/>
    <mergeCell ref="A45:D45"/>
    <mergeCell ref="A32:D32"/>
    <mergeCell ref="C14:C17"/>
    <mergeCell ref="D14:D17"/>
    <mergeCell ref="A33:D33"/>
    <mergeCell ref="A22:A25"/>
    <mergeCell ref="B22:B25"/>
    <mergeCell ref="C22:C25"/>
    <mergeCell ref="D22:D25"/>
    <mergeCell ref="A13:D13"/>
    <mergeCell ref="E18:E21"/>
    <mergeCell ref="A14:A17"/>
    <mergeCell ref="B14:B17"/>
    <mergeCell ref="E14:E17"/>
    <mergeCell ref="A18:A21"/>
    <mergeCell ref="B18:B21"/>
    <mergeCell ref="C18:C21"/>
    <mergeCell ref="D18:D21"/>
    <mergeCell ref="J12:K12"/>
    <mergeCell ref="J9:K11"/>
    <mergeCell ref="M14:M17"/>
    <mergeCell ref="G8:L8"/>
    <mergeCell ref="L9:L11"/>
    <mergeCell ref="I10:I11"/>
    <mergeCell ref="G9:G11"/>
    <mergeCell ref="G14:G17"/>
    <mergeCell ref="K1:M4"/>
    <mergeCell ref="G22:G25"/>
    <mergeCell ref="H22:H25"/>
    <mergeCell ref="E22:E25"/>
    <mergeCell ref="F18:F21"/>
    <mergeCell ref="G18:G21"/>
    <mergeCell ref="F22:F25"/>
    <mergeCell ref="H14:H17"/>
    <mergeCell ref="H18:H21"/>
    <mergeCell ref="F14:F1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0">
      <selection activeCell="E13" sqref="E13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395" t="s">
        <v>299</v>
      </c>
      <c r="G1" s="395"/>
      <c r="H1" s="395"/>
    </row>
    <row r="2" spans="2:8" ht="15" customHeight="1">
      <c r="B2" s="308" t="s">
        <v>190</v>
      </c>
      <c r="C2" s="308"/>
      <c r="D2" s="308"/>
      <c r="E2" s="308"/>
      <c r="F2" s="308"/>
      <c r="G2" s="308"/>
      <c r="H2" s="308"/>
    </row>
    <row r="3" spans="2:8" s="95" customFormat="1" ht="53.25" customHeight="1">
      <c r="B3" s="92" t="s">
        <v>70</v>
      </c>
      <c r="C3" s="92" t="s">
        <v>39</v>
      </c>
      <c r="D3" s="92" t="s">
        <v>40</v>
      </c>
      <c r="E3" s="93" t="s">
        <v>41</v>
      </c>
      <c r="F3" s="92" t="s">
        <v>103</v>
      </c>
      <c r="G3" s="94" t="s">
        <v>102</v>
      </c>
      <c r="H3" s="94" t="s">
        <v>62</v>
      </c>
    </row>
    <row r="4" spans="2:8" s="19" customFormat="1" ht="12.75" customHeight="1"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</row>
    <row r="5" spans="2:8" s="1" customFormat="1" ht="15" customHeight="1">
      <c r="B5" s="354" t="s">
        <v>89</v>
      </c>
      <c r="C5" s="355"/>
      <c r="D5" s="355"/>
      <c r="E5" s="355"/>
      <c r="F5" s="355"/>
      <c r="G5" s="396"/>
      <c r="H5" s="55">
        <f>SUM(H6:H9)</f>
        <v>5000</v>
      </c>
    </row>
    <row r="6" spans="2:8" s="1" customFormat="1" ht="90" customHeight="1" hidden="1">
      <c r="B6" s="40">
        <v>1</v>
      </c>
      <c r="C6" s="11">
        <v>600</v>
      </c>
      <c r="D6" s="11">
        <v>60014</v>
      </c>
      <c r="E6" s="11">
        <v>6300</v>
      </c>
      <c r="F6" s="37" t="s">
        <v>101</v>
      </c>
      <c r="G6" s="37" t="s">
        <v>13</v>
      </c>
      <c r="H6" s="24">
        <v>0</v>
      </c>
    </row>
    <row r="7" spans="2:8" s="14" customFormat="1" ht="86.25" customHeight="1" hidden="1">
      <c r="B7" s="40">
        <v>2</v>
      </c>
      <c r="C7" s="11">
        <v>600</v>
      </c>
      <c r="D7" s="11">
        <v>60014</v>
      </c>
      <c r="E7" s="11">
        <v>6300</v>
      </c>
      <c r="F7" s="37" t="s">
        <v>100</v>
      </c>
      <c r="G7" s="37" t="s">
        <v>13</v>
      </c>
      <c r="H7" s="24">
        <v>0</v>
      </c>
    </row>
    <row r="8" spans="2:8" s="14" customFormat="1" ht="84" customHeight="1">
      <c r="B8" s="40">
        <v>1</v>
      </c>
      <c r="C8" s="11">
        <v>851</v>
      </c>
      <c r="D8" s="11">
        <v>85121</v>
      </c>
      <c r="E8" s="11">
        <v>2560</v>
      </c>
      <c r="F8" s="165" t="s">
        <v>191</v>
      </c>
      <c r="G8" s="24" t="s">
        <v>91</v>
      </c>
      <c r="H8" s="24">
        <v>5000</v>
      </c>
    </row>
    <row r="9" spans="2:8" s="1" customFormat="1" ht="55.5" customHeight="1" hidden="1">
      <c r="B9" s="10"/>
      <c r="C9" s="11"/>
      <c r="D9" s="11"/>
      <c r="E9" s="11"/>
      <c r="F9" s="37"/>
      <c r="G9" s="24"/>
      <c r="H9" s="56"/>
    </row>
    <row r="10" spans="2:8" s="1" customFormat="1" ht="15.75" customHeight="1">
      <c r="B10" s="354" t="s">
        <v>90</v>
      </c>
      <c r="C10" s="355"/>
      <c r="D10" s="355"/>
      <c r="E10" s="355"/>
      <c r="F10" s="355"/>
      <c r="G10" s="396"/>
      <c r="H10" s="55">
        <f>SUM(H11:H16)</f>
        <v>144000</v>
      </c>
    </row>
    <row r="11" spans="2:8" s="14" customFormat="1" ht="41.25" customHeight="1">
      <c r="B11" s="40">
        <v>1</v>
      </c>
      <c r="C11" s="11">
        <v>754</v>
      </c>
      <c r="D11" s="11">
        <v>75412</v>
      </c>
      <c r="E11" s="11">
        <v>2820</v>
      </c>
      <c r="F11" s="165" t="s">
        <v>179</v>
      </c>
      <c r="G11" s="37" t="s">
        <v>178</v>
      </c>
      <c r="H11" s="24">
        <v>40000</v>
      </c>
    </row>
    <row r="12" spans="2:8" s="14" customFormat="1" ht="38.25" customHeight="1">
      <c r="B12" s="40">
        <v>2</v>
      </c>
      <c r="C12" s="11">
        <v>754</v>
      </c>
      <c r="D12" s="11">
        <v>75412</v>
      </c>
      <c r="E12" s="11">
        <v>2820</v>
      </c>
      <c r="F12" s="165" t="s">
        <v>180</v>
      </c>
      <c r="G12" s="37" t="s">
        <v>242</v>
      </c>
      <c r="H12" s="24">
        <v>40000</v>
      </c>
    </row>
    <row r="13" spans="2:8" s="14" customFormat="1" ht="37.5" customHeight="1">
      <c r="B13" s="40">
        <v>3</v>
      </c>
      <c r="C13" s="11">
        <v>754</v>
      </c>
      <c r="D13" s="11">
        <v>75412</v>
      </c>
      <c r="E13" s="11">
        <v>2820</v>
      </c>
      <c r="F13" s="165" t="s">
        <v>179</v>
      </c>
      <c r="G13" s="37" t="s">
        <v>241</v>
      </c>
      <c r="H13" s="24">
        <v>40000</v>
      </c>
    </row>
    <row r="14" spans="2:8" s="14" customFormat="1" ht="76.5" customHeight="1">
      <c r="B14" s="40">
        <v>4</v>
      </c>
      <c r="C14" s="11">
        <v>851</v>
      </c>
      <c r="D14" s="11">
        <v>85154</v>
      </c>
      <c r="E14" s="11">
        <v>2360</v>
      </c>
      <c r="F14" s="165" t="s">
        <v>301</v>
      </c>
      <c r="G14" s="37" t="s">
        <v>12</v>
      </c>
      <c r="H14" s="24">
        <v>10000</v>
      </c>
    </row>
    <row r="15" spans="2:8" s="14" customFormat="1" ht="93" customHeight="1">
      <c r="B15" s="40">
        <v>5</v>
      </c>
      <c r="C15" s="11">
        <v>921</v>
      </c>
      <c r="D15" s="11">
        <v>92105</v>
      </c>
      <c r="E15" s="11">
        <v>2360</v>
      </c>
      <c r="F15" s="191" t="s">
        <v>302</v>
      </c>
      <c r="G15" s="37" t="s">
        <v>12</v>
      </c>
      <c r="H15" s="24">
        <v>8000</v>
      </c>
    </row>
    <row r="16" spans="2:8" s="14" customFormat="1" ht="81.75" customHeight="1">
      <c r="B16" s="40">
        <v>6</v>
      </c>
      <c r="C16" s="11">
        <v>926</v>
      </c>
      <c r="D16" s="11">
        <v>92605</v>
      </c>
      <c r="E16" s="11">
        <v>2360</v>
      </c>
      <c r="F16" s="165" t="s">
        <v>303</v>
      </c>
      <c r="G16" s="37" t="s">
        <v>12</v>
      </c>
      <c r="H16" s="24">
        <v>6000</v>
      </c>
    </row>
    <row r="17" spans="2:8" ht="2.25" customHeight="1" hidden="1">
      <c r="B17" s="38"/>
      <c r="C17" s="38"/>
      <c r="D17" s="38"/>
      <c r="E17" s="38"/>
      <c r="F17" s="38"/>
      <c r="G17" s="38"/>
      <c r="H17" s="39"/>
    </row>
    <row r="18" spans="2:8" s="190" customFormat="1" ht="130.5" customHeight="1" hidden="1">
      <c r="B18" s="185" t="s">
        <v>238</v>
      </c>
      <c r="C18" s="186">
        <v>926</v>
      </c>
      <c r="D18" s="186">
        <v>92605</v>
      </c>
      <c r="E18" s="186">
        <v>2820</v>
      </c>
      <c r="F18" s="187" t="s">
        <v>239</v>
      </c>
      <c r="G18" s="188" t="s">
        <v>240</v>
      </c>
      <c r="H18" s="189">
        <v>0</v>
      </c>
    </row>
    <row r="19" spans="2:8" s="22" customFormat="1" ht="17.25" customHeight="1">
      <c r="B19" s="253" t="s">
        <v>81</v>
      </c>
      <c r="C19" s="353"/>
      <c r="D19" s="353"/>
      <c r="E19" s="353"/>
      <c r="F19" s="254"/>
      <c r="G19" s="41"/>
      <c r="H19" s="36">
        <f>SUM(H5,H10)</f>
        <v>149000</v>
      </c>
    </row>
  </sheetData>
  <sheetProtection/>
  <mergeCells count="5">
    <mergeCell ref="F1:H1"/>
    <mergeCell ref="B2:H2"/>
    <mergeCell ref="B19:F19"/>
    <mergeCell ref="B10:G10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7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52" customWidth="1"/>
    <col min="9" max="9" width="12.75390625" style="52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404" t="s">
        <v>293</v>
      </c>
      <c r="M1" s="404"/>
    </row>
    <row r="2" spans="12:13" ht="21" customHeight="1">
      <c r="L2" s="404"/>
      <c r="M2" s="404"/>
    </row>
    <row r="3" spans="12:13" ht="17.25" customHeight="1">
      <c r="L3" s="404"/>
      <c r="M3" s="404"/>
    </row>
    <row r="4" spans="1:13" ht="18">
      <c r="A4" s="357" t="s">
        <v>186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13" ht="10.5" customHeight="1">
      <c r="A5" s="6"/>
      <c r="B5" s="6"/>
      <c r="C5" s="6"/>
      <c r="D5" s="6"/>
      <c r="E5" s="6"/>
      <c r="F5" s="6"/>
      <c r="G5" s="6"/>
      <c r="H5" s="50"/>
      <c r="I5" s="50"/>
      <c r="J5" s="6"/>
      <c r="K5" s="6"/>
      <c r="L5" s="6"/>
      <c r="M5" s="4" t="s">
        <v>60</v>
      </c>
    </row>
    <row r="6" spans="1:13" s="97" customFormat="1" ht="19.5" customHeight="1">
      <c r="A6" s="402" t="s">
        <v>70</v>
      </c>
      <c r="B6" s="402" t="s">
        <v>39</v>
      </c>
      <c r="C6" s="402" t="s">
        <v>59</v>
      </c>
      <c r="D6" s="403" t="s">
        <v>86</v>
      </c>
      <c r="E6" s="403" t="s">
        <v>71</v>
      </c>
      <c r="F6" s="403" t="s">
        <v>76</v>
      </c>
      <c r="G6" s="403"/>
      <c r="H6" s="403"/>
      <c r="I6" s="403"/>
      <c r="J6" s="403"/>
      <c r="K6" s="403"/>
      <c r="L6" s="403"/>
      <c r="M6" s="403" t="s">
        <v>74</v>
      </c>
    </row>
    <row r="7" spans="1:13" s="97" customFormat="1" ht="19.5" customHeight="1">
      <c r="A7" s="402"/>
      <c r="B7" s="402"/>
      <c r="C7" s="402"/>
      <c r="D7" s="403"/>
      <c r="E7" s="403"/>
      <c r="F7" s="403" t="s">
        <v>187</v>
      </c>
      <c r="G7" s="403" t="s">
        <v>47</v>
      </c>
      <c r="H7" s="403"/>
      <c r="I7" s="403"/>
      <c r="J7" s="403"/>
      <c r="K7" s="403"/>
      <c r="L7" s="403"/>
      <c r="M7" s="403"/>
    </row>
    <row r="8" spans="1:13" s="97" customFormat="1" ht="22.5" customHeight="1">
      <c r="A8" s="402"/>
      <c r="B8" s="402"/>
      <c r="C8" s="402"/>
      <c r="D8" s="403"/>
      <c r="E8" s="403"/>
      <c r="F8" s="403"/>
      <c r="G8" s="403" t="s">
        <v>82</v>
      </c>
      <c r="H8" s="410" t="s">
        <v>77</v>
      </c>
      <c r="I8" s="98" t="s">
        <v>43</v>
      </c>
      <c r="J8" s="405" t="s">
        <v>84</v>
      </c>
      <c r="K8" s="365"/>
      <c r="L8" s="403" t="s">
        <v>78</v>
      </c>
      <c r="M8" s="403"/>
    </row>
    <row r="9" spans="1:13" s="97" customFormat="1" ht="19.5" customHeight="1">
      <c r="A9" s="402"/>
      <c r="B9" s="402"/>
      <c r="C9" s="402"/>
      <c r="D9" s="403"/>
      <c r="E9" s="403"/>
      <c r="F9" s="403"/>
      <c r="G9" s="403"/>
      <c r="H9" s="410"/>
      <c r="I9" s="408" t="s">
        <v>92</v>
      </c>
      <c r="J9" s="406"/>
      <c r="K9" s="367"/>
      <c r="L9" s="403"/>
      <c r="M9" s="403"/>
    </row>
    <row r="10" spans="1:13" s="97" customFormat="1" ht="73.5" customHeight="1">
      <c r="A10" s="402"/>
      <c r="B10" s="402"/>
      <c r="C10" s="402"/>
      <c r="D10" s="403"/>
      <c r="E10" s="403"/>
      <c r="F10" s="403"/>
      <c r="G10" s="403"/>
      <c r="H10" s="410"/>
      <c r="I10" s="409"/>
      <c r="J10" s="407"/>
      <c r="K10" s="369"/>
      <c r="L10" s="403"/>
      <c r="M10" s="403"/>
    </row>
    <row r="11" spans="1:13" ht="12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5</v>
      </c>
      <c r="G11" s="8">
        <v>6</v>
      </c>
      <c r="H11" s="51">
        <v>7</v>
      </c>
      <c r="I11" s="57">
        <v>8</v>
      </c>
      <c r="J11" s="397">
        <v>9</v>
      </c>
      <c r="K11" s="398"/>
      <c r="L11" s="8">
        <v>10</v>
      </c>
      <c r="M11" s="8">
        <v>11</v>
      </c>
    </row>
    <row r="12" spans="1:13" s="14" customFormat="1" ht="68.25" customHeight="1" hidden="1">
      <c r="A12" s="43">
        <v>1</v>
      </c>
      <c r="B12" s="64">
        <v>720</v>
      </c>
      <c r="C12" s="64">
        <v>72095</v>
      </c>
      <c r="D12" s="71" t="s">
        <v>109</v>
      </c>
      <c r="E12" s="43"/>
      <c r="F12" s="26">
        <v>0</v>
      </c>
      <c r="G12" s="65">
        <v>0</v>
      </c>
      <c r="H12" s="65">
        <v>0</v>
      </c>
      <c r="I12" s="65"/>
      <c r="J12" s="53" t="s">
        <v>75</v>
      </c>
      <c r="K12" s="54"/>
      <c r="L12" s="26">
        <v>0</v>
      </c>
      <c r="M12" s="12" t="s">
        <v>1</v>
      </c>
    </row>
    <row r="13" spans="1:13" ht="77.25" customHeight="1">
      <c r="A13" s="13">
        <v>1</v>
      </c>
      <c r="B13" s="157">
        <v>600</v>
      </c>
      <c r="C13" s="158">
        <v>60095</v>
      </c>
      <c r="D13" s="192" t="s">
        <v>283</v>
      </c>
      <c r="E13" s="25"/>
      <c r="F13" s="25">
        <v>5000</v>
      </c>
      <c r="G13" s="25">
        <v>5000</v>
      </c>
      <c r="H13" s="25"/>
      <c r="I13" s="42"/>
      <c r="J13" s="15" t="s">
        <v>75</v>
      </c>
      <c r="K13" s="49"/>
      <c r="L13" s="159">
        <v>0</v>
      </c>
      <c r="M13" s="9" t="s">
        <v>1</v>
      </c>
    </row>
    <row r="14" spans="1:13" ht="92.25" customHeight="1">
      <c r="A14" s="13">
        <v>2</v>
      </c>
      <c r="B14" s="157">
        <v>921</v>
      </c>
      <c r="C14" s="158">
        <v>92195</v>
      </c>
      <c r="D14" s="193" t="s">
        <v>243</v>
      </c>
      <c r="E14" s="25"/>
      <c r="F14" s="25">
        <v>10200</v>
      </c>
      <c r="G14" s="25">
        <v>10200</v>
      </c>
      <c r="H14" s="25"/>
      <c r="I14" s="42"/>
      <c r="J14" s="15" t="s">
        <v>75</v>
      </c>
      <c r="K14" s="49"/>
      <c r="L14" s="159">
        <v>0</v>
      </c>
      <c r="M14" s="9" t="s">
        <v>1</v>
      </c>
    </row>
    <row r="15" spans="1:13" ht="77.25" customHeight="1">
      <c r="A15" s="13">
        <v>3</v>
      </c>
      <c r="B15" s="9">
        <v>600</v>
      </c>
      <c r="C15" s="9">
        <v>60095</v>
      </c>
      <c r="D15" s="196" t="s">
        <v>246</v>
      </c>
      <c r="E15" s="25"/>
      <c r="F15" s="25">
        <v>5600</v>
      </c>
      <c r="G15" s="25">
        <v>5600</v>
      </c>
      <c r="H15" s="25"/>
      <c r="I15" s="42"/>
      <c r="J15" s="15" t="s">
        <v>75</v>
      </c>
      <c r="K15" s="49"/>
      <c r="L15" s="159">
        <v>0</v>
      </c>
      <c r="M15" s="9" t="s">
        <v>1</v>
      </c>
    </row>
    <row r="16" spans="1:13" ht="65.25" customHeight="1">
      <c r="A16" s="13">
        <v>4</v>
      </c>
      <c r="B16" s="9">
        <v>600</v>
      </c>
      <c r="C16" s="9">
        <v>60095</v>
      </c>
      <c r="D16" s="195" t="s">
        <v>245</v>
      </c>
      <c r="E16" s="25"/>
      <c r="F16" s="25">
        <v>16500</v>
      </c>
      <c r="G16" s="25">
        <v>16500</v>
      </c>
      <c r="H16" s="25">
        <v>0</v>
      </c>
      <c r="I16" s="42"/>
      <c r="J16" s="15" t="s">
        <v>75</v>
      </c>
      <c r="K16" s="49"/>
      <c r="L16" s="159"/>
      <c r="M16" s="9" t="s">
        <v>1</v>
      </c>
    </row>
    <row r="17" spans="1:13" ht="65.25" customHeight="1">
      <c r="A17" s="13">
        <v>5</v>
      </c>
      <c r="B17" s="9">
        <v>926</v>
      </c>
      <c r="C17" s="9">
        <v>92695</v>
      </c>
      <c r="D17" s="194" t="s">
        <v>244</v>
      </c>
      <c r="E17" s="25"/>
      <c r="F17" s="25">
        <v>8000</v>
      </c>
      <c r="G17" s="25">
        <v>8000</v>
      </c>
      <c r="H17" s="25">
        <v>0</v>
      </c>
      <c r="I17" s="42"/>
      <c r="J17" s="15" t="s">
        <v>75</v>
      </c>
      <c r="K17" s="49"/>
      <c r="L17" s="159"/>
      <c r="M17" s="9" t="s">
        <v>1</v>
      </c>
    </row>
    <row r="18" spans="1:13" ht="76.5" customHeight="1">
      <c r="A18" s="13">
        <v>6</v>
      </c>
      <c r="B18" s="9">
        <v>600</v>
      </c>
      <c r="C18" s="9">
        <v>60017</v>
      </c>
      <c r="D18" s="223" t="s">
        <v>284</v>
      </c>
      <c r="E18" s="25"/>
      <c r="F18" s="25">
        <v>60000</v>
      </c>
      <c r="G18" s="25">
        <v>60000</v>
      </c>
      <c r="H18" s="25"/>
      <c r="I18" s="42"/>
      <c r="J18" s="15" t="s">
        <v>75</v>
      </c>
      <c r="K18" s="49"/>
      <c r="L18" s="159"/>
      <c r="M18" s="9" t="s">
        <v>1</v>
      </c>
    </row>
    <row r="19" spans="1:13" ht="92.25" customHeight="1">
      <c r="A19" s="13">
        <v>7</v>
      </c>
      <c r="B19" s="9">
        <v>900</v>
      </c>
      <c r="C19" s="9">
        <v>90015</v>
      </c>
      <c r="D19" s="209" t="s">
        <v>287</v>
      </c>
      <c r="E19" s="25"/>
      <c r="F19" s="25">
        <v>13539</v>
      </c>
      <c r="G19" s="25">
        <v>13539</v>
      </c>
      <c r="H19" s="25"/>
      <c r="I19" s="42"/>
      <c r="J19" s="15" t="s">
        <v>75</v>
      </c>
      <c r="K19" s="49"/>
      <c r="L19" s="159"/>
      <c r="M19" s="9" t="s">
        <v>1</v>
      </c>
    </row>
    <row r="20" spans="1:13" ht="72" customHeight="1">
      <c r="A20" s="13">
        <v>8</v>
      </c>
      <c r="B20" s="157">
        <v>10</v>
      </c>
      <c r="C20" s="158">
        <v>1041</v>
      </c>
      <c r="D20" s="197" t="s">
        <v>247</v>
      </c>
      <c r="E20" s="25"/>
      <c r="F20" s="25">
        <v>7000</v>
      </c>
      <c r="G20" s="25">
        <v>7000</v>
      </c>
      <c r="H20" s="25"/>
      <c r="I20" s="42"/>
      <c r="J20" s="15" t="s">
        <v>75</v>
      </c>
      <c r="K20" s="49"/>
      <c r="L20" s="159"/>
      <c r="M20" s="9" t="s">
        <v>1</v>
      </c>
    </row>
    <row r="21" spans="1:13" ht="52.5" customHeight="1">
      <c r="A21" s="13">
        <v>9</v>
      </c>
      <c r="B21" s="9">
        <v>851</v>
      </c>
      <c r="C21" s="9">
        <v>85121</v>
      </c>
      <c r="D21" s="161" t="s">
        <v>280</v>
      </c>
      <c r="E21" s="25"/>
      <c r="F21" s="25">
        <v>45000</v>
      </c>
      <c r="G21" s="25">
        <v>45000</v>
      </c>
      <c r="H21" s="25"/>
      <c r="I21" s="42"/>
      <c r="J21" s="15" t="s">
        <v>75</v>
      </c>
      <c r="K21" s="49"/>
      <c r="L21" s="159"/>
      <c r="M21" s="9" t="s">
        <v>1</v>
      </c>
    </row>
    <row r="22" spans="1:13" ht="18.75" customHeight="1">
      <c r="A22" s="399" t="s">
        <v>81</v>
      </c>
      <c r="B22" s="400"/>
      <c r="C22" s="400"/>
      <c r="D22" s="401"/>
      <c r="E22" s="23">
        <f>SUM(E13:E21)</f>
        <v>0</v>
      </c>
      <c r="F22" s="23">
        <f>SUM(F12:F21)</f>
        <v>170839</v>
      </c>
      <c r="G22" s="23">
        <f>SUM(G12:G21)</f>
        <v>170839</v>
      </c>
      <c r="H22" s="23">
        <f>SUM(H12:H21)</f>
        <v>0</v>
      </c>
      <c r="I22" s="23">
        <f>SUM(I12:I21)</f>
        <v>0</v>
      </c>
      <c r="J22" s="23"/>
      <c r="K22" s="23">
        <f>SUM(K12:K21)</f>
        <v>0</v>
      </c>
      <c r="L22" s="160">
        <f>SUM(L12:L21)</f>
        <v>0</v>
      </c>
      <c r="M22" s="16" t="s">
        <v>64</v>
      </c>
    </row>
    <row r="23" spans="1:12" s="29" customFormat="1" ht="10.5" customHeight="1">
      <c r="A23" s="29" t="s">
        <v>14</v>
      </c>
      <c r="F23" s="32"/>
      <c r="H23" s="32"/>
      <c r="I23" s="32"/>
      <c r="L23" s="29" t="s">
        <v>2</v>
      </c>
    </row>
    <row r="24" spans="1:9" s="29" customFormat="1" ht="11.25">
      <c r="A24" s="29" t="s">
        <v>15</v>
      </c>
      <c r="F24" s="32"/>
      <c r="H24" s="32"/>
      <c r="I24" s="32"/>
    </row>
    <row r="25" spans="1:9" s="29" customFormat="1" ht="11.25">
      <c r="A25" s="29" t="s">
        <v>16</v>
      </c>
      <c r="F25" s="32"/>
      <c r="H25" s="32"/>
      <c r="I25" s="32"/>
    </row>
    <row r="26" spans="1:9" s="29" customFormat="1" ht="11.25">
      <c r="A26" s="29" t="s">
        <v>17</v>
      </c>
      <c r="F26" s="32"/>
      <c r="H26" s="32"/>
      <c r="I26" s="32"/>
    </row>
    <row r="27" spans="1:9" s="29" customFormat="1" ht="11.25">
      <c r="A27" s="29" t="s">
        <v>18</v>
      </c>
      <c r="F27" s="32"/>
      <c r="H27" s="32"/>
      <c r="I27" s="32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2:D22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B1" sqref="B1:B16384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4" customWidth="1"/>
    <col min="5" max="16384" width="9.125" style="1" customWidth="1"/>
  </cols>
  <sheetData>
    <row r="1" spans="2:5" ht="59.25" customHeight="1">
      <c r="B1" s="164"/>
      <c r="C1" s="411" t="s">
        <v>297</v>
      </c>
      <c r="D1" s="411"/>
      <c r="E1" s="164"/>
    </row>
    <row r="2" spans="1:4" ht="16.5" customHeight="1">
      <c r="A2" s="413" t="s">
        <v>188</v>
      </c>
      <c r="B2" s="413"/>
      <c r="C2" s="413"/>
      <c r="D2" s="413"/>
    </row>
    <row r="3" ht="6.75" customHeight="1" hidden="1">
      <c r="A3" s="7"/>
    </row>
    <row r="4" ht="10.5" customHeight="1">
      <c r="D4" s="81" t="s">
        <v>60</v>
      </c>
    </row>
    <row r="5" spans="1:4" s="96" customFormat="1" ht="15" customHeight="1">
      <c r="A5" s="402" t="s">
        <v>70</v>
      </c>
      <c r="B5" s="402" t="s">
        <v>42</v>
      </c>
      <c r="C5" s="403" t="s">
        <v>72</v>
      </c>
      <c r="D5" s="403" t="s">
        <v>189</v>
      </c>
    </row>
    <row r="6" spans="1:4" s="96" customFormat="1" ht="12" customHeight="1">
      <c r="A6" s="402"/>
      <c r="B6" s="402"/>
      <c r="C6" s="402"/>
      <c r="D6" s="403"/>
    </row>
    <row r="7" spans="1:4" s="96" customFormat="1" ht="3" customHeight="1" hidden="1">
      <c r="A7" s="402"/>
      <c r="B7" s="402"/>
      <c r="C7" s="402"/>
      <c r="D7" s="403"/>
    </row>
    <row r="8" spans="1:4" s="18" customFormat="1" ht="6.75" customHeight="1">
      <c r="A8" s="17">
        <v>1</v>
      </c>
      <c r="B8" s="17">
        <v>2</v>
      </c>
      <c r="C8" s="17">
        <v>3</v>
      </c>
      <c r="D8" s="17">
        <v>4</v>
      </c>
    </row>
    <row r="9" spans="1:4" ht="18.75" customHeight="1">
      <c r="A9" s="412" t="s">
        <v>52</v>
      </c>
      <c r="B9" s="412"/>
      <c r="C9" s="10"/>
      <c r="D9" s="82">
        <f>SUM(D10,D17,D18,D19,D20,D21)</f>
        <v>1246652</v>
      </c>
    </row>
    <row r="10" spans="1:7" ht="18.75" customHeight="1" hidden="1">
      <c r="A10" s="109" t="s">
        <v>125</v>
      </c>
      <c r="B10" s="109" t="s">
        <v>126</v>
      </c>
      <c r="C10" s="10"/>
      <c r="D10" s="82">
        <f>SUM(D11,D13,D15)</f>
        <v>1246652</v>
      </c>
      <c r="G10" s="3"/>
    </row>
    <row r="11" spans="1:7" s="48" customFormat="1" ht="18.75" customHeight="1">
      <c r="A11" s="16" t="s">
        <v>44</v>
      </c>
      <c r="B11" s="47" t="s">
        <v>49</v>
      </c>
      <c r="C11" s="16" t="s">
        <v>53</v>
      </c>
      <c r="D11" s="99">
        <v>931652</v>
      </c>
      <c r="G11" s="110"/>
    </row>
    <row r="12" spans="1:4" s="14" customFormat="1" ht="40.5" customHeight="1">
      <c r="A12" s="10" t="s">
        <v>123</v>
      </c>
      <c r="B12" s="37" t="s">
        <v>124</v>
      </c>
      <c r="C12" s="10" t="s">
        <v>53</v>
      </c>
      <c r="D12" s="82"/>
    </row>
    <row r="13" spans="1:4" s="48" customFormat="1" ht="13.5" customHeight="1">
      <c r="A13" s="16" t="s">
        <v>45</v>
      </c>
      <c r="B13" s="47" t="s">
        <v>50</v>
      </c>
      <c r="C13" s="16" t="s">
        <v>53</v>
      </c>
      <c r="D13" s="99">
        <v>315000</v>
      </c>
    </row>
    <row r="14" spans="1:4" ht="32.25" customHeight="1">
      <c r="A14" s="10" t="s">
        <v>127</v>
      </c>
      <c r="B14" s="37" t="s">
        <v>79</v>
      </c>
      <c r="C14" s="10" t="s">
        <v>65</v>
      </c>
      <c r="D14" s="82">
        <v>0</v>
      </c>
    </row>
    <row r="15" spans="1:4" ht="25.5">
      <c r="A15" s="10" t="s">
        <v>46</v>
      </c>
      <c r="B15" s="37" t="s">
        <v>128</v>
      </c>
      <c r="C15" s="10" t="s">
        <v>73</v>
      </c>
      <c r="D15" s="82"/>
    </row>
    <row r="16" spans="1:4" ht="54.75" customHeight="1" hidden="1">
      <c r="A16" s="10" t="s">
        <v>129</v>
      </c>
      <c r="B16" s="37" t="s">
        <v>182</v>
      </c>
      <c r="C16" s="10" t="s">
        <v>73</v>
      </c>
      <c r="D16" s="82"/>
    </row>
    <row r="17" spans="1:4" s="48" customFormat="1" ht="18.75" customHeight="1">
      <c r="A17" s="16" t="s">
        <v>38</v>
      </c>
      <c r="B17" s="47" t="s">
        <v>130</v>
      </c>
      <c r="C17" s="16" t="s">
        <v>54</v>
      </c>
      <c r="D17" s="99"/>
    </row>
    <row r="18" spans="1:4" s="48" customFormat="1" ht="18.75" customHeight="1">
      <c r="A18" s="16" t="s">
        <v>48</v>
      </c>
      <c r="B18" s="47" t="s">
        <v>131</v>
      </c>
      <c r="C18" s="16" t="s">
        <v>132</v>
      </c>
      <c r="D18" s="99"/>
    </row>
    <row r="19" spans="1:4" ht="18.75" customHeight="1">
      <c r="A19" s="10" t="s">
        <v>51</v>
      </c>
      <c r="B19" s="11" t="s">
        <v>133</v>
      </c>
      <c r="C19" s="10" t="s">
        <v>66</v>
      </c>
      <c r="D19" s="82"/>
    </row>
    <row r="20" spans="1:4" ht="18.75" customHeight="1">
      <c r="A20" s="10" t="s">
        <v>169</v>
      </c>
      <c r="B20" s="11" t="s">
        <v>85</v>
      </c>
      <c r="C20" s="10" t="s">
        <v>57</v>
      </c>
      <c r="D20" s="82"/>
    </row>
    <row r="21" spans="1:4" s="48" customFormat="1" ht="18.75" customHeight="1">
      <c r="A21" s="16" t="s">
        <v>175</v>
      </c>
      <c r="B21" s="47" t="s">
        <v>140</v>
      </c>
      <c r="C21" s="16" t="s">
        <v>288</v>
      </c>
      <c r="D21" s="99"/>
    </row>
    <row r="22" spans="1:4" ht="15" customHeight="1">
      <c r="A22" s="412" t="s">
        <v>80</v>
      </c>
      <c r="B22" s="412"/>
      <c r="C22" s="10"/>
      <c r="D22" s="82">
        <f>SUM(D23:D31)</f>
        <v>0</v>
      </c>
    </row>
    <row r="23" spans="1:4" ht="18.75" customHeight="1">
      <c r="A23" s="10" t="s">
        <v>44</v>
      </c>
      <c r="B23" s="11" t="s">
        <v>67</v>
      </c>
      <c r="C23" s="10" t="s">
        <v>56</v>
      </c>
      <c r="D23" s="82">
        <v>0</v>
      </c>
    </row>
    <row r="24" spans="1:4" ht="40.5" customHeight="1">
      <c r="A24" s="10" t="s">
        <v>123</v>
      </c>
      <c r="B24" s="37" t="s">
        <v>141</v>
      </c>
      <c r="C24" s="10" t="s">
        <v>56</v>
      </c>
      <c r="D24" s="82"/>
    </row>
    <row r="25" spans="1:4" ht="18.75" customHeight="1">
      <c r="A25" s="10" t="s">
        <v>45</v>
      </c>
      <c r="B25" s="11" t="s">
        <v>55</v>
      </c>
      <c r="C25" s="10" t="s">
        <v>56</v>
      </c>
      <c r="D25" s="82"/>
    </row>
    <row r="26" spans="1:4" ht="18.75" customHeight="1">
      <c r="A26" s="10" t="s">
        <v>127</v>
      </c>
      <c r="B26" s="11" t="s">
        <v>289</v>
      </c>
      <c r="C26" s="10" t="s">
        <v>69</v>
      </c>
      <c r="D26" s="82"/>
    </row>
    <row r="27" spans="1:4" ht="26.25" customHeight="1">
      <c r="A27" s="10" t="s">
        <v>135</v>
      </c>
      <c r="B27" s="37" t="s">
        <v>137</v>
      </c>
      <c r="C27" s="10" t="s">
        <v>58</v>
      </c>
      <c r="D27" s="82"/>
    </row>
    <row r="28" spans="1:4" ht="54.75" customHeight="1">
      <c r="A28" s="10" t="s">
        <v>136</v>
      </c>
      <c r="B28" s="37" t="s">
        <v>142</v>
      </c>
      <c r="C28" s="10"/>
      <c r="D28" s="82"/>
    </row>
    <row r="29" spans="1:4" ht="18.75" customHeight="1">
      <c r="A29" s="10" t="s">
        <v>46</v>
      </c>
      <c r="B29" s="11" t="s">
        <v>68</v>
      </c>
      <c r="C29" s="10" t="s">
        <v>63</v>
      </c>
      <c r="D29" s="82"/>
    </row>
    <row r="30" spans="1:4" ht="18.75" customHeight="1">
      <c r="A30" s="10" t="s">
        <v>38</v>
      </c>
      <c r="B30" s="11" t="s">
        <v>134</v>
      </c>
      <c r="C30" s="10" t="s">
        <v>57</v>
      </c>
      <c r="D30" s="82"/>
    </row>
    <row r="31" spans="1:4" ht="42.75" customHeight="1">
      <c r="A31" s="10" t="s">
        <v>48</v>
      </c>
      <c r="B31" s="37" t="s">
        <v>290</v>
      </c>
      <c r="C31" s="10" t="s">
        <v>58</v>
      </c>
      <c r="D31" s="82"/>
    </row>
    <row r="32" spans="1:4" ht="7.5" customHeight="1">
      <c r="A32" s="2"/>
      <c r="B32" s="3"/>
      <c r="C32" s="3"/>
      <c r="D32" s="66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2013-11-14T08:22:54Z</cp:lastPrinted>
  <dcterms:created xsi:type="dcterms:W3CDTF">1998-12-09T13:02:10Z</dcterms:created>
  <dcterms:modified xsi:type="dcterms:W3CDTF">2014-03-04T09:20:30Z</dcterms:modified>
  <cp:category/>
  <cp:version/>
  <cp:contentType/>
  <cp:contentStatus/>
</cp:coreProperties>
</file>