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<sst xmlns="http://schemas.openxmlformats.org/spreadsheetml/2006/main" count="28" uniqueCount="26">
  <si>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</si>
  <si>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</si>
  <si>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</si>
  <si>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</si>
  <si>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</si>
  <si>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</si>
  <si>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</si>
  <si>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</si>
  <si>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</si>
  <si>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</si>
  <si>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</si>
  <si>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</si>
  <si>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</si>
  <si>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</si>
  <si>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</si>
  <si>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</si>
  <si>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</si>
  <si>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</si>
  <si>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</si>
  <si>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</si>
  <si>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</si>
  <si>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</si>
  <si>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</t>
  </si>
  <si>
    <t>Wójta Gminy Skarżysko Kościelne</t>
  </si>
  <si>
    <t>do Zarządzenia Nr 105/2014</t>
  </si>
  <si>
    <t>z dnia 14 listopada 2014r.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</si>
</sst>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7" fillId="0" borderId="17" xfId="0" applyFont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67">
      <selection activeCell="L82" sqref="L82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46" t="s">
        <v>22</v>
      </c>
      <c r="O1" s="46"/>
      <c r="P1" s="46"/>
    </row>
    <row r="2" spans="1:16" ht="12" customHeight="1">
      <c r="A2" s="3"/>
      <c r="B2" s="3"/>
      <c r="C2" s="3"/>
      <c r="D2" s="6"/>
      <c r="E2" s="6"/>
      <c r="F2" s="6"/>
      <c r="G2" s="6"/>
      <c r="M2" s="46" t="s">
        <v>24</v>
      </c>
      <c r="N2" s="46"/>
      <c r="O2" s="46"/>
      <c r="P2" s="46"/>
    </row>
    <row r="3" spans="1:16" ht="11.25" customHeight="1">
      <c r="A3" s="3"/>
      <c r="B3" s="3"/>
      <c r="C3" s="3"/>
      <c r="D3" s="6"/>
      <c r="E3" s="6"/>
      <c r="F3" s="6"/>
      <c r="G3" s="6"/>
      <c r="M3" s="46" t="s">
        <v>23</v>
      </c>
      <c r="N3" s="46"/>
      <c r="O3" s="46"/>
      <c r="P3" s="46"/>
    </row>
    <row r="4" spans="1:16" ht="10.5" customHeight="1">
      <c r="A4" s="3"/>
      <c r="B4" s="3"/>
      <c r="C4" s="3"/>
      <c r="D4" s="6"/>
      <c r="E4" s="6"/>
      <c r="F4" s="6"/>
      <c r="G4" s="6"/>
      <c r="M4" s="46" t="s">
        <v>25</v>
      </c>
      <c r="N4" s="46"/>
      <c r="O4" s="46"/>
      <c r="P4" s="46"/>
    </row>
    <row r="5" spans="1:16" ht="17.2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39" t="s">
        <v>0</v>
      </c>
      <c r="B7" s="39" t="s">
        <v>1</v>
      </c>
      <c r="C7" s="39" t="s">
        <v>2</v>
      </c>
      <c r="D7" s="43" t="s">
        <v>20</v>
      </c>
      <c r="E7" s="43" t="s">
        <v>6</v>
      </c>
      <c r="F7" s="36" t="s">
        <v>7</v>
      </c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s="5" customFormat="1" ht="8.25" customHeight="1">
      <c r="A8" s="40"/>
      <c r="B8" s="40"/>
      <c r="C8" s="40"/>
      <c r="D8" s="44"/>
      <c r="E8" s="44"/>
      <c r="F8" s="43" t="s">
        <v>8</v>
      </c>
      <c r="G8" s="42" t="s">
        <v>7</v>
      </c>
      <c r="H8" s="42"/>
      <c r="I8" s="42"/>
      <c r="J8" s="42"/>
      <c r="K8" s="42"/>
      <c r="L8" s="43" t="s">
        <v>9</v>
      </c>
      <c r="M8" s="48" t="s">
        <v>7</v>
      </c>
      <c r="N8" s="49"/>
      <c r="O8" s="49"/>
      <c r="P8" s="50"/>
    </row>
    <row r="9" spans="1:16" s="5" customFormat="1" ht="11.25" customHeight="1">
      <c r="A9" s="40"/>
      <c r="B9" s="40"/>
      <c r="C9" s="40"/>
      <c r="D9" s="44"/>
      <c r="E9" s="44"/>
      <c r="F9" s="44"/>
      <c r="G9" s="36" t="s">
        <v>10</v>
      </c>
      <c r="H9" s="38"/>
      <c r="I9" s="43" t="s">
        <v>11</v>
      </c>
      <c r="J9" s="43" t="s">
        <v>12</v>
      </c>
      <c r="K9" s="43" t="s">
        <v>13</v>
      </c>
      <c r="L9" s="44"/>
      <c r="M9" s="42" t="s">
        <v>14</v>
      </c>
      <c r="N9" s="12" t="s">
        <v>3</v>
      </c>
      <c r="O9" s="42" t="s">
        <v>15</v>
      </c>
      <c r="P9" s="42" t="s">
        <v>21</v>
      </c>
    </row>
    <row r="10" spans="1:16" s="5" customFormat="1" ht="69" customHeight="1">
      <c r="A10" s="41"/>
      <c r="B10" s="41"/>
      <c r="C10" s="41"/>
      <c r="D10" s="45"/>
      <c r="E10" s="45"/>
      <c r="F10" s="45"/>
      <c r="G10" s="13" t="s">
        <v>16</v>
      </c>
      <c r="H10" s="13" t="s">
        <v>17</v>
      </c>
      <c r="I10" s="45"/>
      <c r="J10" s="45"/>
      <c r="K10" s="45"/>
      <c r="L10" s="45"/>
      <c r="M10" s="42"/>
      <c r="N10" s="12" t="s">
        <v>18</v>
      </c>
      <c r="O10" s="42"/>
      <c r="P10" s="42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17362.51</v>
      </c>
      <c r="E12" s="18">
        <f t="shared" si="0"/>
        <v>17362.510000000002</v>
      </c>
      <c r="F12" s="18">
        <f t="shared" si="0"/>
        <v>17362.510000000002</v>
      </c>
      <c r="G12" s="18">
        <f t="shared" si="0"/>
        <v>0</v>
      </c>
      <c r="H12" s="18">
        <f t="shared" si="0"/>
        <v>17362.510000000002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17362.51</v>
      </c>
      <c r="E13" s="22">
        <f aca="true" t="shared" si="1" ref="E13:P13">SUM(E15:E16)</f>
        <v>17362.510000000002</v>
      </c>
      <c r="F13" s="22">
        <f t="shared" si="1"/>
        <v>17362.510000000002</v>
      </c>
      <c r="G13" s="22">
        <f t="shared" si="1"/>
        <v>0</v>
      </c>
      <c r="H13" s="22">
        <f t="shared" si="1"/>
        <v>17362.510000000002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17362.51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340.45</v>
      </c>
      <c r="F15" s="25">
        <v>340.45</v>
      </c>
      <c r="G15" s="25"/>
      <c r="H15" s="25">
        <v>340.45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17022.06</v>
      </c>
      <c r="F16" s="25">
        <v>17022.06</v>
      </c>
      <c r="G16" s="25"/>
      <c r="H16" s="25">
        <v>17022.06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43443</v>
      </c>
      <c r="E17" s="18">
        <f t="shared" si="2"/>
        <v>43443</v>
      </c>
      <c r="F17" s="18">
        <f t="shared" si="2"/>
        <v>43443</v>
      </c>
      <c r="G17" s="18">
        <f t="shared" si="2"/>
        <v>39623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43443</v>
      </c>
      <c r="E18" s="22">
        <f aca="true" t="shared" si="3" ref="E18:P18">SUM(E20:E29)</f>
        <v>43443</v>
      </c>
      <c r="F18" s="22">
        <f t="shared" si="3"/>
        <v>43443</v>
      </c>
      <c r="G18" s="22">
        <f t="shared" si="3"/>
        <v>39623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43443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9623</v>
      </c>
      <c r="F22" s="25">
        <v>9623</v>
      </c>
      <c r="G22" s="25">
        <v>9623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1000</v>
      </c>
      <c r="F24" s="25">
        <v>1000</v>
      </c>
      <c r="G24" s="25"/>
      <c r="H24" s="25">
        <v>1000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600</v>
      </c>
      <c r="F29" s="28">
        <v>600</v>
      </c>
      <c r="G29" s="28"/>
      <c r="H29" s="28">
        <v>600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>SUM(D31,D35,D54,D45)</f>
        <v>69776</v>
      </c>
      <c r="E30" s="18">
        <f>SUM(E31,E35,E54,E45)</f>
        <v>69776</v>
      </c>
      <c r="F30" s="18">
        <f aca="true" t="shared" si="4" ref="F30:P30">SUM(F31,F35,F54,F45)</f>
        <v>69776</v>
      </c>
      <c r="G30" s="18">
        <f t="shared" si="4"/>
        <v>12040.18</v>
      </c>
      <c r="H30" s="18">
        <f t="shared" si="4"/>
        <v>17370.82</v>
      </c>
      <c r="I30" s="18">
        <f t="shared" si="4"/>
        <v>0</v>
      </c>
      <c r="J30" s="18">
        <f t="shared" si="4"/>
        <v>40365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75109</v>
      </c>
      <c r="C45" s="20"/>
      <c r="D45" s="22">
        <f>SUM(D46)</f>
        <v>44328</v>
      </c>
      <c r="E45" s="22">
        <f aca="true" t="shared" si="7" ref="E45:P45">SUM(E47:E53)</f>
        <v>44328</v>
      </c>
      <c r="F45" s="22">
        <f t="shared" si="7"/>
        <v>44328</v>
      </c>
      <c r="G45" s="22">
        <f t="shared" si="7"/>
        <v>5922.44</v>
      </c>
      <c r="H45" s="22">
        <f t="shared" si="7"/>
        <v>9680.560000000001</v>
      </c>
      <c r="I45" s="22">
        <f t="shared" si="7"/>
        <v>0</v>
      </c>
      <c r="J45" s="22">
        <f t="shared" si="7"/>
        <v>28725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44328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28725</v>
      </c>
      <c r="F47" s="22">
        <v>28725</v>
      </c>
      <c r="G47" s="22"/>
      <c r="H47" s="22"/>
      <c r="I47" s="22"/>
      <c r="J47" s="22">
        <v>28725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847.11</v>
      </c>
      <c r="F48" s="25">
        <v>847.11</v>
      </c>
      <c r="G48" s="25">
        <v>847.11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121.35</v>
      </c>
      <c r="F49" s="25">
        <v>121.35</v>
      </c>
      <c r="G49" s="25">
        <v>121.35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4953.98</v>
      </c>
      <c r="F50" s="25">
        <v>4953.98</v>
      </c>
      <c r="G50" s="25">
        <v>4953.98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5024.86</v>
      </c>
      <c r="F51" s="25">
        <v>5024.86</v>
      </c>
      <c r="G51" s="25"/>
      <c r="H51" s="25">
        <v>5024.86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3987</v>
      </c>
      <c r="F52" s="25">
        <v>3987</v>
      </c>
      <c r="G52" s="25"/>
      <c r="H52" s="25">
        <v>3987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4410</v>
      </c>
      <c r="D53" s="25"/>
      <c r="E53" s="25">
        <v>668.7</v>
      </c>
      <c r="F53" s="25">
        <v>668.7</v>
      </c>
      <c r="G53" s="25"/>
      <c r="H53" s="25">
        <v>668.7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0"/>
      <c r="B54" s="20">
        <v>75113</v>
      </c>
      <c r="C54" s="20"/>
      <c r="D54" s="22">
        <f>SUM(D55)</f>
        <v>12116</v>
      </c>
      <c r="E54" s="22">
        <f aca="true" t="shared" si="8" ref="E54:P54">SUM(E56:E63)</f>
        <v>12116</v>
      </c>
      <c r="F54" s="22">
        <f t="shared" si="8"/>
        <v>12116</v>
      </c>
      <c r="G54" s="22">
        <f t="shared" si="8"/>
        <v>3251.1800000000003</v>
      </c>
      <c r="H54" s="22">
        <f t="shared" si="8"/>
        <v>3124.82</v>
      </c>
      <c r="I54" s="22">
        <f t="shared" si="8"/>
        <v>0</v>
      </c>
      <c r="J54" s="22">
        <f t="shared" si="8"/>
        <v>5740</v>
      </c>
      <c r="K54" s="22">
        <f t="shared" si="8"/>
        <v>0</v>
      </c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</row>
    <row r="55" spans="1:16" ht="12.75">
      <c r="A55" s="20"/>
      <c r="B55" s="20"/>
      <c r="C55" s="20">
        <v>2010</v>
      </c>
      <c r="D55" s="22">
        <v>12116</v>
      </c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0"/>
      <c r="B56" s="20"/>
      <c r="C56" s="20">
        <v>3030</v>
      </c>
      <c r="D56" s="22"/>
      <c r="E56" s="22">
        <v>5740</v>
      </c>
      <c r="F56" s="22">
        <v>5740</v>
      </c>
      <c r="G56" s="22"/>
      <c r="H56" s="22"/>
      <c r="I56" s="22"/>
      <c r="J56" s="22">
        <v>5740</v>
      </c>
      <c r="K56" s="22"/>
      <c r="L56" s="23"/>
      <c r="M56" s="23"/>
      <c r="N56" s="23"/>
      <c r="O56" s="23"/>
      <c r="P56" s="23"/>
    </row>
    <row r="57" spans="1:16" ht="12.75">
      <c r="A57" s="24"/>
      <c r="B57" s="24"/>
      <c r="C57" s="24">
        <v>4110</v>
      </c>
      <c r="D57" s="25"/>
      <c r="E57" s="25">
        <v>465.04</v>
      </c>
      <c r="F57" s="25">
        <v>465.04</v>
      </c>
      <c r="G57" s="25">
        <v>465.04</v>
      </c>
      <c r="H57" s="25">
        <v>0</v>
      </c>
      <c r="I57" s="25"/>
      <c r="J57" s="25"/>
      <c r="K57" s="25"/>
      <c r="L57" s="26"/>
      <c r="M57" s="26"/>
      <c r="N57" s="26"/>
      <c r="O57" s="26"/>
      <c r="P57" s="26"/>
    </row>
    <row r="58" spans="1:16" ht="10.5" customHeight="1">
      <c r="A58" s="24"/>
      <c r="B58" s="24"/>
      <c r="C58" s="24">
        <v>4120</v>
      </c>
      <c r="D58" s="25"/>
      <c r="E58" s="25">
        <v>66.64</v>
      </c>
      <c r="F58" s="25">
        <v>66.64</v>
      </c>
      <c r="G58" s="25">
        <v>66.64</v>
      </c>
      <c r="H58" s="25">
        <v>0</v>
      </c>
      <c r="I58" s="25"/>
      <c r="J58" s="25"/>
      <c r="K58" s="25"/>
      <c r="L58" s="26"/>
      <c r="M58" s="26"/>
      <c r="N58" s="26"/>
      <c r="O58" s="26"/>
      <c r="P58" s="26"/>
    </row>
    <row r="59" spans="1:16" ht="13.5" customHeight="1">
      <c r="A59" s="24"/>
      <c r="B59" s="24"/>
      <c r="C59" s="24">
        <v>4170</v>
      </c>
      <c r="D59" s="25"/>
      <c r="E59" s="25">
        <v>2719.5</v>
      </c>
      <c r="F59" s="25">
        <v>2719.5</v>
      </c>
      <c r="G59" s="25">
        <v>2719.5</v>
      </c>
      <c r="H59" s="25">
        <v>0</v>
      </c>
      <c r="I59" s="25"/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2823.82</v>
      </c>
      <c r="F60" s="25">
        <v>2823.82</v>
      </c>
      <c r="G60" s="25"/>
      <c r="H60" s="25">
        <v>2823.82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4300</v>
      </c>
      <c r="D61" s="25"/>
      <c r="E61" s="25">
        <v>0</v>
      </c>
      <c r="F61" s="25">
        <v>0</v>
      </c>
      <c r="G61" s="25"/>
      <c r="H61" s="25">
        <v>0</v>
      </c>
      <c r="I61" s="25"/>
      <c r="J61" s="25"/>
      <c r="K61" s="25"/>
      <c r="L61" s="26"/>
      <c r="M61" s="26"/>
      <c r="N61" s="26"/>
      <c r="O61" s="26"/>
      <c r="P61" s="26"/>
    </row>
    <row r="62" spans="1:16" ht="12.75">
      <c r="A62" s="24"/>
      <c r="B62" s="24"/>
      <c r="C62" s="24">
        <v>4370</v>
      </c>
      <c r="D62" s="25"/>
      <c r="E62" s="25">
        <v>150</v>
      </c>
      <c r="F62" s="25">
        <v>150</v>
      </c>
      <c r="G62" s="25"/>
      <c r="H62" s="25">
        <v>150</v>
      </c>
      <c r="I62" s="25"/>
      <c r="J62" s="25"/>
      <c r="K62" s="25"/>
      <c r="L62" s="26"/>
      <c r="M62" s="26"/>
      <c r="N62" s="26"/>
      <c r="O62" s="26"/>
      <c r="P62" s="26"/>
    </row>
    <row r="63" spans="1:16" ht="12.75">
      <c r="A63" s="24"/>
      <c r="B63" s="24"/>
      <c r="C63" s="24">
        <v>4410</v>
      </c>
      <c r="D63" s="25"/>
      <c r="E63" s="25">
        <v>151</v>
      </c>
      <c r="F63" s="25">
        <v>151</v>
      </c>
      <c r="G63" s="25"/>
      <c r="H63" s="25">
        <v>151</v>
      </c>
      <c r="I63" s="25"/>
      <c r="J63" s="25"/>
      <c r="K63" s="25"/>
      <c r="L63" s="26"/>
      <c r="M63" s="26"/>
      <c r="N63" s="26"/>
      <c r="O63" s="26"/>
      <c r="P63" s="26"/>
    </row>
    <row r="64" spans="1:16" s="19" customFormat="1" ht="12.75">
      <c r="A64" s="17">
        <v>801</v>
      </c>
      <c r="B64" s="17"/>
      <c r="C64" s="17"/>
      <c r="D64" s="18">
        <f aca="true" t="shared" si="9" ref="D64:P64">SUM(D65)</f>
        <v>6300</v>
      </c>
      <c r="E64" s="18">
        <f t="shared" si="9"/>
        <v>6300</v>
      </c>
      <c r="F64" s="18">
        <f t="shared" si="9"/>
        <v>6300</v>
      </c>
      <c r="G64" s="18">
        <f t="shared" si="9"/>
        <v>0</v>
      </c>
      <c r="H64" s="18">
        <f t="shared" si="9"/>
        <v>3627</v>
      </c>
      <c r="I64" s="18">
        <f t="shared" si="9"/>
        <v>2673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1:16" ht="12.75">
      <c r="A65" s="24"/>
      <c r="B65" s="24">
        <v>80101</v>
      </c>
      <c r="C65" s="24"/>
      <c r="D65" s="25">
        <f>SUM(D66)</f>
        <v>6300</v>
      </c>
      <c r="E65" s="25">
        <f aca="true" t="shared" si="10" ref="E65:P65">SUM(E67:E70)</f>
        <v>6300</v>
      </c>
      <c r="F65" s="25">
        <f t="shared" si="10"/>
        <v>6300</v>
      </c>
      <c r="G65" s="25">
        <f t="shared" si="10"/>
        <v>0</v>
      </c>
      <c r="H65" s="25">
        <f t="shared" si="10"/>
        <v>3627</v>
      </c>
      <c r="I65" s="25">
        <f t="shared" si="10"/>
        <v>2673</v>
      </c>
      <c r="J65" s="25">
        <f t="shared" si="10"/>
        <v>0</v>
      </c>
      <c r="K65" s="25">
        <f t="shared" si="10"/>
        <v>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</row>
    <row r="66" spans="1:16" ht="12.75">
      <c r="A66" s="24"/>
      <c r="B66" s="24"/>
      <c r="C66" s="24">
        <v>2010</v>
      </c>
      <c r="D66" s="25">
        <v>6300</v>
      </c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2820</v>
      </c>
      <c r="D67" s="25"/>
      <c r="E67" s="25">
        <v>618.75</v>
      </c>
      <c r="F67" s="25">
        <v>618.75</v>
      </c>
      <c r="G67" s="25"/>
      <c r="H67" s="25">
        <v>0</v>
      </c>
      <c r="I67" s="25">
        <v>618.75</v>
      </c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2830</v>
      </c>
      <c r="D68" s="25"/>
      <c r="E68" s="25">
        <v>2054.25</v>
      </c>
      <c r="F68" s="25">
        <v>2054.25</v>
      </c>
      <c r="G68" s="25"/>
      <c r="H68" s="25">
        <v>0</v>
      </c>
      <c r="I68" s="25">
        <v>2054.25</v>
      </c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4210</v>
      </c>
      <c r="D69" s="25"/>
      <c r="E69" s="25">
        <v>63</v>
      </c>
      <c r="F69" s="25">
        <v>63</v>
      </c>
      <c r="G69" s="25"/>
      <c r="H69" s="25">
        <v>63</v>
      </c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4240</v>
      </c>
      <c r="D70" s="25"/>
      <c r="E70" s="25">
        <v>3564</v>
      </c>
      <c r="F70" s="25">
        <v>3564</v>
      </c>
      <c r="G70" s="25">
        <v>0</v>
      </c>
      <c r="H70" s="25">
        <v>3564</v>
      </c>
      <c r="I70" s="25"/>
      <c r="J70" s="25"/>
      <c r="K70" s="25"/>
      <c r="L70" s="26"/>
      <c r="M70" s="26"/>
      <c r="N70" s="26"/>
      <c r="O70" s="26"/>
      <c r="P70" s="26"/>
    </row>
    <row r="71" spans="1:16" s="19" customFormat="1" ht="12.75">
      <c r="A71" s="17">
        <v>852</v>
      </c>
      <c r="B71" s="17"/>
      <c r="C71" s="17"/>
      <c r="D71" s="18">
        <f>SUM(D72,D89,D92,D96)</f>
        <v>2070474.03</v>
      </c>
      <c r="E71" s="18">
        <f aca="true" t="shared" si="11" ref="E71:J71">SUM(E72,E89,E92,E96)</f>
        <v>2070474.03</v>
      </c>
      <c r="F71" s="18">
        <f t="shared" si="11"/>
        <v>2070474.03</v>
      </c>
      <c r="G71" s="18">
        <f t="shared" si="11"/>
        <v>60506</v>
      </c>
      <c r="H71" s="18">
        <f t="shared" si="11"/>
        <v>19756</v>
      </c>
      <c r="I71" s="18">
        <f t="shared" si="11"/>
        <v>0</v>
      </c>
      <c r="J71" s="18">
        <f t="shared" si="11"/>
        <v>1990212.03</v>
      </c>
      <c r="K71" s="18">
        <f aca="true" t="shared" si="12" ref="K71:P71">SUM(K72,K89,K96)</f>
        <v>0</v>
      </c>
      <c r="L71" s="18">
        <f t="shared" si="12"/>
        <v>0</v>
      </c>
      <c r="M71" s="18">
        <f t="shared" si="12"/>
        <v>0</v>
      </c>
      <c r="N71" s="18">
        <f t="shared" si="12"/>
        <v>0</v>
      </c>
      <c r="O71" s="18">
        <f t="shared" si="12"/>
        <v>0</v>
      </c>
      <c r="P71" s="18">
        <f t="shared" si="12"/>
        <v>0</v>
      </c>
    </row>
    <row r="72" spans="1:16" ht="12.75">
      <c r="A72" s="24"/>
      <c r="B72" s="24">
        <v>85212</v>
      </c>
      <c r="C72" s="24"/>
      <c r="D72" s="25">
        <f>SUM(D73)</f>
        <v>1992800</v>
      </c>
      <c r="E72" s="25">
        <f aca="true" t="shared" si="13" ref="E72:P72">SUM(E74:E88)</f>
        <v>1992800</v>
      </c>
      <c r="F72" s="25">
        <f t="shared" si="13"/>
        <v>1992800</v>
      </c>
      <c r="G72" s="25">
        <f t="shared" si="13"/>
        <v>59078</v>
      </c>
      <c r="H72" s="25">
        <f t="shared" si="13"/>
        <v>7757</v>
      </c>
      <c r="I72" s="25">
        <f t="shared" si="13"/>
        <v>0</v>
      </c>
      <c r="J72" s="25">
        <f t="shared" si="13"/>
        <v>1925965</v>
      </c>
      <c r="K72" s="25">
        <f t="shared" si="13"/>
        <v>0</v>
      </c>
      <c r="L72" s="25">
        <f t="shared" si="13"/>
        <v>0</v>
      </c>
      <c r="M72" s="25">
        <f t="shared" si="13"/>
        <v>0</v>
      </c>
      <c r="N72" s="25">
        <f t="shared" si="13"/>
        <v>0</v>
      </c>
      <c r="O72" s="25">
        <f t="shared" si="13"/>
        <v>0</v>
      </c>
      <c r="P72" s="25">
        <f t="shared" si="13"/>
        <v>0</v>
      </c>
    </row>
    <row r="73" spans="1:16" ht="12.75">
      <c r="A73" s="24"/>
      <c r="B73" s="24"/>
      <c r="C73" s="24">
        <v>2010</v>
      </c>
      <c r="D73" s="25">
        <v>1992800</v>
      </c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2.75">
      <c r="A74" s="24"/>
      <c r="B74" s="24"/>
      <c r="C74" s="24">
        <v>3110</v>
      </c>
      <c r="D74" s="25"/>
      <c r="E74" s="25">
        <v>1925965</v>
      </c>
      <c r="F74" s="25">
        <v>1925965</v>
      </c>
      <c r="G74" s="25"/>
      <c r="H74" s="25"/>
      <c r="I74" s="25"/>
      <c r="J74" s="25">
        <v>1925965</v>
      </c>
      <c r="K74" s="25"/>
      <c r="L74" s="26"/>
      <c r="M74" s="26"/>
      <c r="N74" s="26"/>
      <c r="O74" s="26"/>
      <c r="P74" s="26"/>
    </row>
    <row r="75" spans="1:16" ht="12.75">
      <c r="A75" s="24"/>
      <c r="B75" s="24"/>
      <c r="C75" s="24">
        <v>4010</v>
      </c>
      <c r="D75" s="25"/>
      <c r="E75" s="25">
        <v>44100</v>
      </c>
      <c r="F75" s="25">
        <v>44100</v>
      </c>
      <c r="G75" s="25">
        <v>44100</v>
      </c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>
      <c r="A76" s="24"/>
      <c r="B76" s="24"/>
      <c r="C76" s="24">
        <v>4040</v>
      </c>
      <c r="D76" s="25"/>
      <c r="E76" s="25">
        <v>4478</v>
      </c>
      <c r="F76" s="25">
        <v>4478</v>
      </c>
      <c r="G76" s="25">
        <v>4478</v>
      </c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4110</v>
      </c>
      <c r="D77" s="25"/>
      <c r="E77" s="25">
        <v>8300</v>
      </c>
      <c r="F77" s="25">
        <v>8300</v>
      </c>
      <c r="G77" s="25">
        <v>8300</v>
      </c>
      <c r="H77" s="25"/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4120</v>
      </c>
      <c r="D78" s="25"/>
      <c r="E78" s="25">
        <v>1200</v>
      </c>
      <c r="F78" s="25">
        <v>1200</v>
      </c>
      <c r="G78" s="25">
        <v>1200</v>
      </c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2.75">
      <c r="A79" s="24"/>
      <c r="B79" s="24"/>
      <c r="C79" s="24">
        <v>4170</v>
      </c>
      <c r="D79" s="25"/>
      <c r="E79" s="25">
        <v>1000</v>
      </c>
      <c r="F79" s="25">
        <v>1000</v>
      </c>
      <c r="G79" s="25">
        <v>1000</v>
      </c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 hidden="1">
      <c r="A80" s="24"/>
      <c r="B80" s="24"/>
      <c r="C80" s="24">
        <v>4210</v>
      </c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</row>
    <row r="81" spans="1:16" ht="12.75" hidden="1">
      <c r="A81" s="24"/>
      <c r="B81" s="24"/>
      <c r="C81" s="24">
        <v>4280</v>
      </c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4"/>
      <c r="B82" s="24"/>
      <c r="C82" s="24">
        <v>4300</v>
      </c>
      <c r="D82" s="25"/>
      <c r="E82" s="25">
        <v>600</v>
      </c>
      <c r="F82" s="25">
        <v>600</v>
      </c>
      <c r="G82" s="25"/>
      <c r="H82" s="25">
        <v>600</v>
      </c>
      <c r="I82" s="25"/>
      <c r="J82" s="25"/>
      <c r="K82" s="25"/>
      <c r="L82" s="26"/>
      <c r="M82" s="26"/>
      <c r="N82" s="26"/>
      <c r="O82" s="26"/>
      <c r="P82" s="26"/>
    </row>
    <row r="83" spans="1:16" ht="12.75" hidden="1">
      <c r="A83" s="24"/>
      <c r="B83" s="24"/>
      <c r="C83" s="24">
        <v>4350</v>
      </c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</row>
    <row r="84" spans="1:16" ht="12.75" hidden="1">
      <c r="A84" s="24"/>
      <c r="B84" s="24"/>
      <c r="C84" s="24">
        <v>4370</v>
      </c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 hidden="1">
      <c r="A85" s="24"/>
      <c r="B85" s="24"/>
      <c r="C85" s="24">
        <v>4410</v>
      </c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</row>
    <row r="86" spans="1:16" ht="12.75">
      <c r="A86" s="24"/>
      <c r="B86" s="24"/>
      <c r="C86" s="24">
        <v>4440</v>
      </c>
      <c r="D86" s="25"/>
      <c r="E86" s="25">
        <v>3008</v>
      </c>
      <c r="F86" s="25">
        <v>3008</v>
      </c>
      <c r="G86" s="25"/>
      <c r="H86" s="25">
        <v>3008</v>
      </c>
      <c r="I86" s="25"/>
      <c r="J86" s="25"/>
      <c r="K86" s="25"/>
      <c r="L86" s="26"/>
      <c r="M86" s="26"/>
      <c r="N86" s="26"/>
      <c r="O86" s="26"/>
      <c r="P86" s="26"/>
    </row>
    <row r="87" spans="1:16" ht="12.75">
      <c r="A87" s="24"/>
      <c r="B87" s="24"/>
      <c r="C87" s="24">
        <v>4580</v>
      </c>
      <c r="D87" s="25"/>
      <c r="E87" s="25">
        <v>4149</v>
      </c>
      <c r="F87" s="25">
        <v>4149</v>
      </c>
      <c r="G87" s="25"/>
      <c r="H87" s="25">
        <v>4149</v>
      </c>
      <c r="I87" s="25"/>
      <c r="J87" s="25"/>
      <c r="K87" s="25"/>
      <c r="L87" s="26"/>
      <c r="M87" s="26"/>
      <c r="N87" s="26"/>
      <c r="O87" s="26"/>
      <c r="P87" s="26"/>
    </row>
    <row r="88" spans="1:16" ht="12.75" hidden="1">
      <c r="A88" s="24"/>
      <c r="B88" s="24"/>
      <c r="C88" s="24">
        <v>4700</v>
      </c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4"/>
      <c r="B89" s="24">
        <v>85213</v>
      </c>
      <c r="C89" s="24"/>
      <c r="D89" s="25">
        <f>SUM(D90)</f>
        <v>11979</v>
      </c>
      <c r="E89" s="25">
        <f aca="true" t="shared" si="14" ref="E89:P89">SUM(E91)</f>
        <v>11979</v>
      </c>
      <c r="F89" s="25">
        <f t="shared" si="14"/>
        <v>11979</v>
      </c>
      <c r="G89" s="25">
        <f t="shared" si="14"/>
        <v>0</v>
      </c>
      <c r="H89" s="25">
        <f t="shared" si="14"/>
        <v>11979</v>
      </c>
      <c r="I89" s="25">
        <f t="shared" si="14"/>
        <v>0</v>
      </c>
      <c r="J89" s="25">
        <f t="shared" si="14"/>
        <v>0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0</v>
      </c>
      <c r="O89" s="25">
        <f t="shared" si="14"/>
        <v>0</v>
      </c>
      <c r="P89" s="25">
        <f t="shared" si="14"/>
        <v>0</v>
      </c>
    </row>
    <row r="90" spans="1:16" ht="12.75">
      <c r="A90" s="24"/>
      <c r="B90" s="24"/>
      <c r="C90" s="24">
        <v>2010</v>
      </c>
      <c r="D90" s="25">
        <v>11979</v>
      </c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26"/>
    </row>
    <row r="91" spans="1:16" ht="12.75">
      <c r="A91" s="27"/>
      <c r="B91" s="27"/>
      <c r="C91" s="27">
        <v>4130</v>
      </c>
      <c r="D91" s="28"/>
      <c r="E91" s="28">
        <v>11979</v>
      </c>
      <c r="F91" s="28">
        <v>11979</v>
      </c>
      <c r="G91" s="28">
        <v>0</v>
      </c>
      <c r="H91" s="28">
        <v>11979</v>
      </c>
      <c r="I91" s="30"/>
      <c r="J91" s="25"/>
      <c r="K91" s="28"/>
      <c r="L91" s="29"/>
      <c r="M91" s="29"/>
      <c r="N91" s="29"/>
      <c r="O91" s="29"/>
      <c r="P91" s="29"/>
    </row>
    <row r="92" spans="1:16" ht="12.75">
      <c r="A92" s="24"/>
      <c r="B92" s="24">
        <v>85219</v>
      </c>
      <c r="C92" s="24"/>
      <c r="D92" s="25">
        <f>SUM(D93)</f>
        <v>1220</v>
      </c>
      <c r="E92" s="25">
        <f aca="true" t="shared" si="15" ref="E92:P92">SUM(E94:E95)</f>
        <v>1220</v>
      </c>
      <c r="F92" s="25">
        <f t="shared" si="15"/>
        <v>1220</v>
      </c>
      <c r="G92" s="25">
        <f t="shared" si="15"/>
        <v>0</v>
      </c>
      <c r="H92" s="25">
        <f t="shared" si="15"/>
        <v>20</v>
      </c>
      <c r="I92" s="25">
        <f t="shared" si="15"/>
        <v>0</v>
      </c>
      <c r="J92" s="25">
        <f t="shared" si="15"/>
        <v>1200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</row>
    <row r="93" spans="1:16" ht="12.75">
      <c r="A93" s="24"/>
      <c r="B93" s="24"/>
      <c r="C93" s="24">
        <v>2010</v>
      </c>
      <c r="D93" s="25">
        <v>1220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26"/>
    </row>
    <row r="94" spans="1:16" ht="12.75">
      <c r="A94" s="27"/>
      <c r="B94" s="27"/>
      <c r="C94" s="27">
        <v>3030</v>
      </c>
      <c r="D94" s="28"/>
      <c r="E94" s="28">
        <v>1200</v>
      </c>
      <c r="F94" s="28">
        <v>1200</v>
      </c>
      <c r="G94" s="28"/>
      <c r="H94" s="28"/>
      <c r="I94" s="28"/>
      <c r="J94" s="25">
        <v>1200</v>
      </c>
      <c r="K94" s="28"/>
      <c r="L94" s="29"/>
      <c r="M94" s="29"/>
      <c r="N94" s="29"/>
      <c r="O94" s="29"/>
      <c r="P94" s="29"/>
    </row>
    <row r="95" spans="1:16" ht="12.75">
      <c r="A95" s="27"/>
      <c r="B95" s="27"/>
      <c r="C95" s="27">
        <v>4300</v>
      </c>
      <c r="D95" s="28"/>
      <c r="E95" s="28">
        <v>20</v>
      </c>
      <c r="F95" s="28">
        <v>20</v>
      </c>
      <c r="G95" s="28">
        <v>0</v>
      </c>
      <c r="H95" s="28">
        <v>20</v>
      </c>
      <c r="I95" s="30"/>
      <c r="J95" s="25"/>
      <c r="K95" s="28"/>
      <c r="L95" s="29"/>
      <c r="M95" s="29"/>
      <c r="N95" s="29"/>
      <c r="O95" s="29"/>
      <c r="P95" s="29"/>
    </row>
    <row r="96" spans="1:16" ht="12.75">
      <c r="A96" s="24"/>
      <c r="B96" s="24">
        <v>85295</v>
      </c>
      <c r="C96" s="24"/>
      <c r="D96" s="25">
        <f>SUM(D97)</f>
        <v>64475.03</v>
      </c>
      <c r="E96" s="25">
        <f aca="true" t="shared" si="16" ref="E96:P96">SUM(E98:E101)</f>
        <v>64475.03</v>
      </c>
      <c r="F96" s="25">
        <f t="shared" si="16"/>
        <v>64475.03</v>
      </c>
      <c r="G96" s="25">
        <f t="shared" si="16"/>
        <v>1428</v>
      </c>
      <c r="H96" s="25">
        <f t="shared" si="16"/>
        <v>0</v>
      </c>
      <c r="I96" s="25">
        <f t="shared" si="16"/>
        <v>0</v>
      </c>
      <c r="J96" s="25">
        <f t="shared" si="16"/>
        <v>63047.03</v>
      </c>
      <c r="K96" s="25">
        <f t="shared" si="16"/>
        <v>0</v>
      </c>
      <c r="L96" s="25">
        <f t="shared" si="16"/>
        <v>0</v>
      </c>
      <c r="M96" s="25">
        <f t="shared" si="16"/>
        <v>0</v>
      </c>
      <c r="N96" s="25">
        <f t="shared" si="16"/>
        <v>0</v>
      </c>
      <c r="O96" s="25">
        <f t="shared" si="16"/>
        <v>0</v>
      </c>
      <c r="P96" s="25">
        <f t="shared" si="16"/>
        <v>0</v>
      </c>
    </row>
    <row r="97" spans="1:16" ht="12.75">
      <c r="A97" s="24"/>
      <c r="B97" s="24"/>
      <c r="C97" s="24">
        <v>2010</v>
      </c>
      <c r="D97" s="25">
        <v>64475.03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2.75">
      <c r="A98" s="27"/>
      <c r="B98" s="27"/>
      <c r="C98" s="27">
        <v>3110</v>
      </c>
      <c r="D98" s="28"/>
      <c r="E98" s="28">
        <v>63047.03</v>
      </c>
      <c r="F98" s="28">
        <v>63047.03</v>
      </c>
      <c r="G98" s="28"/>
      <c r="H98" s="28"/>
      <c r="I98" s="28"/>
      <c r="J98" s="28">
        <v>63047.03</v>
      </c>
      <c r="K98" s="28"/>
      <c r="L98" s="29"/>
      <c r="M98" s="29"/>
      <c r="N98" s="29"/>
      <c r="O98" s="29"/>
      <c r="P98" s="29"/>
    </row>
    <row r="99" spans="1:16" ht="12.75">
      <c r="A99" s="31"/>
      <c r="B99" s="31"/>
      <c r="C99" s="31">
        <v>4010</v>
      </c>
      <c r="D99" s="32"/>
      <c r="E99" s="32">
        <v>1192</v>
      </c>
      <c r="F99" s="32">
        <v>1192</v>
      </c>
      <c r="G99" s="32">
        <v>1192</v>
      </c>
      <c r="H99" s="32"/>
      <c r="I99" s="32"/>
      <c r="J99" s="32"/>
      <c r="K99" s="32"/>
      <c r="L99" s="33"/>
      <c r="M99" s="33"/>
      <c r="N99" s="33"/>
      <c r="O99" s="33"/>
      <c r="P99" s="33"/>
    </row>
    <row r="100" spans="1:16" ht="12.75">
      <c r="A100" s="31"/>
      <c r="B100" s="31"/>
      <c r="C100" s="31">
        <v>4110</v>
      </c>
      <c r="D100" s="32"/>
      <c r="E100" s="32">
        <v>206</v>
      </c>
      <c r="F100" s="32">
        <v>206</v>
      </c>
      <c r="G100" s="32">
        <v>206</v>
      </c>
      <c r="H100" s="32"/>
      <c r="I100" s="32"/>
      <c r="J100" s="32"/>
      <c r="K100" s="32"/>
      <c r="L100" s="33"/>
      <c r="M100" s="33"/>
      <c r="N100" s="33"/>
      <c r="O100" s="33"/>
      <c r="P100" s="33"/>
    </row>
    <row r="101" spans="1:16" ht="12.75">
      <c r="A101" s="31"/>
      <c r="B101" s="31"/>
      <c r="C101" s="31">
        <v>4120</v>
      </c>
      <c r="D101" s="32"/>
      <c r="E101" s="32">
        <v>30</v>
      </c>
      <c r="F101" s="32">
        <v>30</v>
      </c>
      <c r="G101" s="32">
        <v>30</v>
      </c>
      <c r="H101" s="32"/>
      <c r="I101" s="32"/>
      <c r="J101" s="32"/>
      <c r="K101" s="32"/>
      <c r="L101" s="33"/>
      <c r="M101" s="33"/>
      <c r="N101" s="33"/>
      <c r="O101" s="33"/>
      <c r="P101" s="33"/>
    </row>
    <row r="102" spans="1:16" s="19" customFormat="1" ht="12.75" customHeight="1">
      <c r="A102" s="47" t="s">
        <v>4</v>
      </c>
      <c r="B102" s="47"/>
      <c r="C102" s="47"/>
      <c r="D102" s="34">
        <f>SUM(D17,D30,D64,D71,D12)</f>
        <v>2207355.54</v>
      </c>
      <c r="E102" s="34">
        <f aca="true" t="shared" si="17" ref="E102:P102">SUM(E17,E30,E64,E71,E12)</f>
        <v>2207355.54</v>
      </c>
      <c r="F102" s="34">
        <f t="shared" si="17"/>
        <v>2207355.54</v>
      </c>
      <c r="G102" s="34">
        <f t="shared" si="17"/>
        <v>112169.18</v>
      </c>
      <c r="H102" s="34">
        <f t="shared" si="17"/>
        <v>61936.33</v>
      </c>
      <c r="I102" s="34">
        <f t="shared" si="17"/>
        <v>2673</v>
      </c>
      <c r="J102" s="34">
        <f t="shared" si="17"/>
        <v>2030577.03</v>
      </c>
      <c r="K102" s="34">
        <f t="shared" si="17"/>
        <v>0</v>
      </c>
      <c r="L102" s="34">
        <f t="shared" si="17"/>
        <v>0</v>
      </c>
      <c r="M102" s="34">
        <f t="shared" si="17"/>
        <v>0</v>
      </c>
      <c r="N102" s="34">
        <f t="shared" si="17"/>
        <v>0</v>
      </c>
      <c r="O102" s="34">
        <f t="shared" si="17"/>
        <v>0</v>
      </c>
      <c r="P102" s="34">
        <f t="shared" si="17"/>
        <v>0</v>
      </c>
    </row>
  </sheetData>
  <sheetProtection/>
  <mergeCells count="23"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  <mergeCell ref="N1:P1"/>
    <mergeCell ref="M2:P2"/>
    <mergeCell ref="M3:P3"/>
    <mergeCell ref="M4:P4"/>
    <mergeCell ref="A5:P5"/>
    <mergeCell ref="F7:P7"/>
    <mergeCell ref="C7:C10"/>
    <mergeCell ref="P9:P10"/>
    <mergeCell ref="F8:F10"/>
    <mergeCell ref="G8:K8"/>
    <mergeCell ref="D7:D10"/>
    <mergeCell ref="E7:E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2014-11-19T13:57:42Z</cp:lastPrinted>
  <dcterms:created xsi:type="dcterms:W3CDTF">1998-12-09T13:02:10Z</dcterms:created>
  <dcterms:modified xsi:type="dcterms:W3CDTF">2014-11-19T13:58:48Z</dcterms:modified>
  <cp:category/>
  <cp:version/>
  <cp:contentType/>
  <cp:contentStatus/>
</cp:coreProperties>
</file>