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'2010'!$A$1:$H$182</definedName>
    <definedName name="_xlnm.Print_Titles" localSheetId="0">'2010'!$15:$15</definedName>
  </definedNames>
  <calcPr fullCalcOnLoad="1"/>
</workbook>
</file>

<file path=xl/sharedStrings.xml><?xml version="1.0" encoding="utf-8"?>
<sst xmlns="http://schemas.openxmlformats.org/spreadsheetml/2006/main" count="192" uniqueCount="54">
  <si>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</si>
  <si>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</si>
  <si>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</si>
  <si>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</si>
  <si>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</si>
  <si>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</si>
  <si>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</si>
  <si>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</si>
  <si>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</si>
  <si>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</si>
  <si>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</si>
  <si>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</si>
  <si>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</si>
  <si>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</si>
  <si>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</si>
  <si>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</si>
  <si>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</si>
  <si>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</si>
  <si>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</si>
  <si>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</si>
  <si>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</si>
  <si>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</si>
  <si>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</si>
  <si>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</si>
  <si>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</si>
  <si>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</si>
  <si>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</si>
  <si>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</si>
  <si>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</si>
  <si>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</si>
  <si>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</si>
  <si>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</si>
  <si>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</si>
  <si>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</si>
  <si>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</si>
  <si>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Świadczenia rodzinne, świadczonez funduszu alimentacyjnego oraz składki na ubezpieczenia emerytlane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</si>
  <si>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</si>
  <si>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</si>
  <si>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</si>
  <si>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</si>
  <si>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</si>
  <si>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</si>
  <si>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</si>
  <si>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2012 rok</t>
    </r>
  </si>
  <si>
    <t>do Zarządzenia Nr 35/2012</t>
  </si>
  <si>
    <t>z dnia 29 czerwca 2012 r.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</si>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</sst>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2" fillId="0" borderId="10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31" fillId="0" borderId="16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2" t="s">
        <v>50</v>
      </c>
      <c r="E1" s="62"/>
      <c r="F1" s="60"/>
      <c r="G1" s="60"/>
      <c r="H1" s="60"/>
    </row>
    <row r="2" spans="1:8" ht="15" customHeight="1">
      <c r="A2" s="1"/>
      <c r="B2" s="1"/>
      <c r="C2" s="1"/>
      <c r="D2" s="62" t="s">
        <v>44</v>
      </c>
      <c r="E2" s="62"/>
      <c r="F2" s="61"/>
      <c r="G2" s="61"/>
      <c r="H2" s="61"/>
    </row>
    <row r="3" spans="1:8" ht="15" customHeight="1">
      <c r="A3" s="1"/>
      <c r="B3" s="1"/>
      <c r="C3" s="1"/>
      <c r="D3" s="62" t="s">
        <v>14</v>
      </c>
      <c r="E3" s="62"/>
      <c r="F3" s="61"/>
      <c r="G3" s="61"/>
      <c r="H3" s="61"/>
    </row>
    <row r="4" spans="1:8" ht="15" customHeight="1">
      <c r="A4" s="1"/>
      <c r="B4" s="1"/>
      <c r="C4" s="1"/>
      <c r="D4" s="62" t="s">
        <v>45</v>
      </c>
      <c r="E4" s="62"/>
      <c r="F4" s="61"/>
      <c r="G4" s="61"/>
      <c r="H4" s="61"/>
    </row>
    <row r="5" spans="1:8" ht="52.5" customHeight="1">
      <c r="A5" s="67" t="s">
        <v>43</v>
      </c>
      <c r="B5" s="67"/>
      <c r="C5" s="67"/>
      <c r="D5" s="67"/>
      <c r="E5" s="67"/>
      <c r="F5" s="52"/>
      <c r="G5" s="52"/>
      <c r="H5" s="52"/>
    </row>
    <row r="6" spans="1:8" ht="20.25" customHeight="1">
      <c r="A6" s="63" t="s">
        <v>52</v>
      </c>
      <c r="B6" s="63"/>
      <c r="C6" s="63"/>
      <c r="D6" s="63"/>
      <c r="E6" s="63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4" t="s">
        <v>5</v>
      </c>
      <c r="B9" s="65"/>
      <c r="C9" s="65"/>
      <c r="D9" s="65"/>
      <c r="E9" s="66"/>
      <c r="F9" s="15"/>
      <c r="G9" s="15"/>
      <c r="H9" s="15"/>
    </row>
    <row r="10" spans="1:8" ht="24" customHeight="1">
      <c r="A10" s="53">
        <v>852</v>
      </c>
      <c r="B10" s="32"/>
      <c r="C10" s="33"/>
      <c r="D10" s="34" t="s">
        <v>34</v>
      </c>
      <c r="E10" s="21">
        <f>SUM(E11)</f>
        <v>11500</v>
      </c>
      <c r="F10" s="21">
        <f>SUM(F11,F13,F15)</f>
        <v>6</v>
      </c>
      <c r="G10" s="21">
        <f>SUM(G11,G13,G15)</f>
        <v>7</v>
      </c>
      <c r="H10" s="21">
        <f>SUM(H11,H13,H15)</f>
        <v>11508</v>
      </c>
    </row>
    <row r="11" spans="1:8" s="26" customFormat="1" ht="48" customHeight="1">
      <c r="A11" s="35"/>
      <c r="B11" s="54">
        <v>85212</v>
      </c>
      <c r="C11" s="36"/>
      <c r="D11" s="37" t="s">
        <v>35</v>
      </c>
      <c r="E11" s="24">
        <f>SUM(E12)</f>
        <v>11500</v>
      </c>
      <c r="F11" s="25">
        <f>SUM(F12)</f>
        <v>0</v>
      </c>
      <c r="G11" s="25">
        <f>SUM(G12)</f>
        <v>0</v>
      </c>
      <c r="H11" s="25">
        <f>SUM(H12)</f>
        <v>11500</v>
      </c>
    </row>
    <row r="12" spans="1:8" ht="37.5" customHeight="1">
      <c r="A12" s="32"/>
      <c r="B12" s="32"/>
      <c r="C12" s="33">
        <v>2350</v>
      </c>
      <c r="D12" s="38" t="s">
        <v>53</v>
      </c>
      <c r="E12" s="17">
        <v>11500</v>
      </c>
      <c r="F12" s="16">
        <v>0</v>
      </c>
      <c r="G12" s="16">
        <v>0</v>
      </c>
      <c r="H12" s="16">
        <f>E12+F12-G12</f>
        <v>11500</v>
      </c>
    </row>
    <row r="13" spans="1:8" ht="31.5" customHeight="1">
      <c r="A13" s="63" t="s">
        <v>51</v>
      </c>
      <c r="B13" s="63"/>
      <c r="C13" s="63"/>
      <c r="D13" s="63"/>
      <c r="E13" s="63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4" t="s">
        <v>5</v>
      </c>
      <c r="B16" s="65"/>
      <c r="C16" s="65"/>
      <c r="D16" s="65"/>
      <c r="E16" s="66"/>
      <c r="F16" s="15"/>
      <c r="G16" s="15"/>
      <c r="H16" s="15"/>
    </row>
    <row r="17" spans="1:8" ht="24" customHeight="1">
      <c r="A17" s="53">
        <v>10</v>
      </c>
      <c r="B17" s="32"/>
      <c r="C17" s="33"/>
      <c r="D17" s="34" t="s">
        <v>46</v>
      </c>
      <c r="E17" s="21">
        <f>SUM(E18)</f>
        <v>9167</v>
      </c>
      <c r="F17" s="21">
        <f>SUM(F18,F20,F22)</f>
        <v>0</v>
      </c>
      <c r="G17" s="21">
        <f>SUM(G18,G20,G22)</f>
        <v>0</v>
      </c>
      <c r="H17" s="21">
        <f>SUM(H18,H20,H22)</f>
        <v>94391</v>
      </c>
    </row>
    <row r="18" spans="1:8" s="26" customFormat="1" ht="21" customHeight="1">
      <c r="A18" s="35"/>
      <c r="B18" s="54">
        <v>1095</v>
      </c>
      <c r="C18" s="36"/>
      <c r="D18" s="37" t="s">
        <v>47</v>
      </c>
      <c r="E18" s="24">
        <f>SUM(E19)</f>
        <v>9167</v>
      </c>
      <c r="F18" s="25">
        <f>SUM(F19)</f>
        <v>0</v>
      </c>
      <c r="G18" s="25">
        <f>SUM(G19)</f>
        <v>0</v>
      </c>
      <c r="H18" s="25">
        <f>SUM(H19)</f>
        <v>9167</v>
      </c>
    </row>
    <row r="19" spans="1:8" ht="64.5" customHeight="1">
      <c r="A19" s="32"/>
      <c r="B19" s="32"/>
      <c r="C19" s="33">
        <v>2010</v>
      </c>
      <c r="D19" s="38" t="s">
        <v>10</v>
      </c>
      <c r="E19" s="17">
        <v>9167</v>
      </c>
      <c r="F19" s="16">
        <v>0</v>
      </c>
      <c r="G19" s="16">
        <v>0</v>
      </c>
      <c r="H19" s="16">
        <f>E19+F19-G19</f>
        <v>9167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41501</v>
      </c>
      <c r="F20" s="21">
        <f>SUM(F21,F23,F25)</f>
        <v>0</v>
      </c>
      <c r="G20" s="21">
        <f>SUM(G21,G23,G25)</f>
        <v>0</v>
      </c>
      <c r="H20" s="21">
        <f>SUM(H21,H23,H25)</f>
        <v>43723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41501</v>
      </c>
      <c r="F21" s="25">
        <f>SUM(F22)</f>
        <v>0</v>
      </c>
      <c r="G21" s="25">
        <f>SUM(G22)</f>
        <v>0</v>
      </c>
      <c r="H21" s="25">
        <f>SUM(H22)</f>
        <v>41501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41501</v>
      </c>
      <c r="F22" s="16">
        <v>0</v>
      </c>
      <c r="G22" s="16">
        <v>0</v>
      </c>
      <c r="H22" s="16">
        <f>E22+F22-G22</f>
        <v>41501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5480</v>
      </c>
      <c r="F23" s="21">
        <f>SUM(F24,F26,F28)</f>
        <v>0</v>
      </c>
      <c r="G23" s="21">
        <f>SUM(G24,G26,G28)</f>
        <v>0</v>
      </c>
      <c r="H23" s="21">
        <f>SUM(H24,H26,H28)</f>
        <v>1111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1111</v>
      </c>
      <c r="F24" s="25">
        <f>SUM(F25)</f>
        <v>0</v>
      </c>
      <c r="G24" s="25">
        <f>SUM(G25)</f>
        <v>0</v>
      </c>
      <c r="H24" s="25">
        <f>SUM(H25)</f>
        <v>1111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1111</v>
      </c>
      <c r="F25" s="16">
        <v>0</v>
      </c>
      <c r="G25" s="16">
        <v>0</v>
      </c>
      <c r="H25" s="16">
        <f>E25+F25-G25</f>
        <v>1111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>
      <c r="A28" s="22"/>
      <c r="B28" s="22">
        <v>75109</v>
      </c>
      <c r="C28" s="23"/>
      <c r="D28" s="28" t="s">
        <v>23</v>
      </c>
      <c r="E28" s="24">
        <f>SUM(E29)</f>
        <v>4369</v>
      </c>
      <c r="F28" s="25"/>
      <c r="G28" s="25"/>
      <c r="H28" s="25"/>
    </row>
    <row r="29" spans="1:8" ht="63.75" customHeight="1">
      <c r="A29" s="7"/>
      <c r="B29" s="7"/>
      <c r="C29" s="8">
        <v>2010</v>
      </c>
      <c r="D29" s="9" t="s">
        <v>10</v>
      </c>
      <c r="E29" s="17">
        <v>4369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34</v>
      </c>
      <c r="E30" s="21">
        <f>SUM(E31,E33,E35,E37)</f>
        <v>2144676</v>
      </c>
      <c r="F30" s="21">
        <f>SUM(F31,F39,F45)</f>
        <v>0</v>
      </c>
      <c r="G30" s="21">
        <f>SUM(G31,G39,G45)</f>
        <v>0</v>
      </c>
      <c r="H30" s="21">
        <f>SUM(H31,H39,H45)</f>
        <v>2165293</v>
      </c>
    </row>
    <row r="31" spans="1:8" s="26" customFormat="1" ht="51" customHeight="1">
      <c r="A31" s="35"/>
      <c r="B31" s="35">
        <v>85212</v>
      </c>
      <c r="C31" s="36"/>
      <c r="D31" s="37" t="s">
        <v>35</v>
      </c>
      <c r="E31" s="24">
        <f>SUM(E32)</f>
        <v>2128293</v>
      </c>
      <c r="F31" s="25">
        <f>SUM(F32)</f>
        <v>0</v>
      </c>
      <c r="G31" s="25">
        <f>SUM(G32)</f>
        <v>0</v>
      </c>
      <c r="H31" s="25">
        <f>SUM(H32)</f>
        <v>2128293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2128293</v>
      </c>
      <c r="F32" s="16">
        <v>0</v>
      </c>
      <c r="G32" s="16">
        <v>0</v>
      </c>
      <c r="H32" s="16">
        <f>E32+F32-G32</f>
        <v>2128293</v>
      </c>
    </row>
    <row r="33" spans="1:8" s="26" customFormat="1" ht="76.5" customHeight="1">
      <c r="A33" s="35"/>
      <c r="B33" s="35">
        <v>85213</v>
      </c>
      <c r="C33" s="36"/>
      <c r="D33" s="37" t="s">
        <v>36</v>
      </c>
      <c r="E33" s="24">
        <f>SUM(E34)</f>
        <v>6178</v>
      </c>
      <c r="F33" s="25">
        <f>SUM(F34)</f>
        <v>0</v>
      </c>
      <c r="G33" s="25">
        <f>SUM(G34)</f>
        <v>0</v>
      </c>
      <c r="H33" s="25">
        <f>SUM(H34)</f>
        <v>6178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6178</v>
      </c>
      <c r="F34" s="16">
        <v>0</v>
      </c>
      <c r="G34" s="16">
        <v>0</v>
      </c>
      <c r="H34" s="16">
        <f>E34+F34-G34</f>
        <v>6178</v>
      </c>
    </row>
    <row r="35" spans="1:8" s="26" customFormat="1" ht="25.5" customHeight="1">
      <c r="A35" s="35"/>
      <c r="B35" s="35">
        <v>85219</v>
      </c>
      <c r="C35" s="36"/>
      <c r="D35" s="37" t="s">
        <v>48</v>
      </c>
      <c r="E35" s="24">
        <f>SUM(E36)</f>
        <v>305</v>
      </c>
      <c r="F35" s="25">
        <f>SUM(F36)</f>
        <v>0</v>
      </c>
      <c r="G35" s="25">
        <f>SUM(G36)</f>
        <v>0</v>
      </c>
      <c r="H35" s="25">
        <f>SUM(H36)</f>
        <v>305</v>
      </c>
    </row>
    <row r="36" spans="1:8" ht="60.75" customHeight="1">
      <c r="A36" s="32"/>
      <c r="B36" s="32"/>
      <c r="C36" s="33">
        <v>2010</v>
      </c>
      <c r="D36" s="38" t="s">
        <v>10</v>
      </c>
      <c r="E36" s="17">
        <v>305</v>
      </c>
      <c r="F36" s="16">
        <v>0</v>
      </c>
      <c r="G36" s="16">
        <v>0</v>
      </c>
      <c r="H36" s="16">
        <f>E36+F36-G36</f>
        <v>305</v>
      </c>
    </row>
    <row r="37" spans="1:8" s="26" customFormat="1" ht="27" customHeight="1">
      <c r="A37" s="35"/>
      <c r="B37" s="35">
        <v>85295</v>
      </c>
      <c r="C37" s="36"/>
      <c r="D37" s="37" t="s">
        <v>47</v>
      </c>
      <c r="E37" s="24">
        <f>SUM(E38)</f>
        <v>9900</v>
      </c>
      <c r="F37" s="25">
        <f>SUM(F38)</f>
        <v>0</v>
      </c>
      <c r="G37" s="25">
        <f>SUM(G38)</f>
        <v>0</v>
      </c>
      <c r="H37" s="25">
        <f>SUM(H38)</f>
        <v>9900</v>
      </c>
    </row>
    <row r="38" spans="1:8" ht="60.75" customHeight="1">
      <c r="A38" s="32"/>
      <c r="B38" s="32"/>
      <c r="C38" s="33">
        <v>2010</v>
      </c>
      <c r="D38" s="38" t="s">
        <v>10</v>
      </c>
      <c r="E38" s="17">
        <v>9900</v>
      </c>
      <c r="F38" s="16">
        <v>0</v>
      </c>
      <c r="G38" s="16">
        <v>0</v>
      </c>
      <c r="H38" s="16">
        <f>E38+F38-G38</f>
        <v>9900</v>
      </c>
    </row>
    <row r="39" spans="1:8" ht="22.5" customHeight="1">
      <c r="A39" s="64" t="s">
        <v>7</v>
      </c>
      <c r="B39" s="65"/>
      <c r="C39" s="65"/>
      <c r="D39" s="65"/>
      <c r="E39" s="66"/>
      <c r="F39" s="16"/>
      <c r="G39" s="16"/>
      <c r="H39" s="16"/>
    </row>
    <row r="40" spans="1:8" ht="24" customHeight="1">
      <c r="A40" s="53">
        <v>10</v>
      </c>
      <c r="B40" s="32"/>
      <c r="C40" s="33"/>
      <c r="D40" s="34" t="s">
        <v>46</v>
      </c>
      <c r="E40" s="21">
        <f>SUM(E41)</f>
        <v>9167</v>
      </c>
      <c r="F40" s="21">
        <f>SUM(F41,F45,F47)</f>
        <v>0</v>
      </c>
      <c r="G40" s="21">
        <f>SUM(G41,G45,G47)</f>
        <v>0</v>
      </c>
      <c r="H40" s="21">
        <f>SUM(H41,H45,H47)</f>
        <v>81000</v>
      </c>
    </row>
    <row r="41" spans="1:8" s="26" customFormat="1" ht="21" customHeight="1">
      <c r="A41" s="35"/>
      <c r="B41" s="54">
        <v>1095</v>
      </c>
      <c r="C41" s="36"/>
      <c r="D41" s="37" t="s">
        <v>47</v>
      </c>
      <c r="E41" s="24">
        <f>SUM(E42:E43)</f>
        <v>9167</v>
      </c>
      <c r="F41" s="25">
        <f>SUM(F44)</f>
        <v>0</v>
      </c>
      <c r="G41" s="25">
        <f>SUM(G44)</f>
        <v>0</v>
      </c>
      <c r="H41" s="25">
        <f>SUM(H44)</f>
        <v>37000</v>
      </c>
    </row>
    <row r="42" spans="1:8" ht="15.75" customHeight="1">
      <c r="A42" s="32"/>
      <c r="B42" s="32"/>
      <c r="C42" s="39">
        <v>4210</v>
      </c>
      <c r="D42" s="39" t="s">
        <v>12</v>
      </c>
      <c r="E42" s="18">
        <v>180.14</v>
      </c>
      <c r="F42" s="16"/>
      <c r="G42" s="16"/>
      <c r="H42" s="16">
        <f>E42+F42-G42</f>
        <v>180.14</v>
      </c>
    </row>
    <row r="43" spans="1:8" ht="14.25" customHeight="1">
      <c r="A43" s="32"/>
      <c r="B43" s="32"/>
      <c r="C43" s="39">
        <v>4430</v>
      </c>
      <c r="D43" s="39" t="s">
        <v>49</v>
      </c>
      <c r="E43" s="18">
        <v>8986.86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41501</v>
      </c>
      <c r="F44" s="21">
        <f>SUM(F45,F48,F59)</f>
        <v>0</v>
      </c>
      <c r="G44" s="21">
        <f>SUM(G45,G48,G59)</f>
        <v>0</v>
      </c>
      <c r="H44" s="21">
        <f>SUM(H45,H48,H59)</f>
        <v>37000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SUM(E46,E47,E71,E72,E73,E74,E98,E99)</f>
        <v>41501</v>
      </c>
      <c r="F45" s="25">
        <f>SUM(F46,F47)</f>
        <v>0</v>
      </c>
      <c r="G45" s="25">
        <f>SUM(G46,G47)</f>
        <v>0</v>
      </c>
      <c r="H45" s="25">
        <f>SUM(H46,H47)</f>
        <v>37000</v>
      </c>
    </row>
    <row r="46" spans="1:8" ht="17.25" customHeight="1">
      <c r="A46" s="32"/>
      <c r="B46" s="32"/>
      <c r="C46" s="39">
        <v>4010</v>
      </c>
      <c r="D46" s="39" t="s">
        <v>29</v>
      </c>
      <c r="E46" s="18">
        <v>30000</v>
      </c>
      <c r="F46" s="16"/>
      <c r="G46" s="16"/>
      <c r="H46" s="16">
        <f>E46+F46-G46</f>
        <v>30000</v>
      </c>
    </row>
    <row r="47" spans="1:8" ht="20.25" customHeight="1">
      <c r="A47" s="32"/>
      <c r="B47" s="32"/>
      <c r="C47" s="39">
        <v>4110</v>
      </c>
      <c r="D47" s="39" t="s">
        <v>30</v>
      </c>
      <c r="E47" s="18">
        <v>7000</v>
      </c>
      <c r="F47" s="16"/>
      <c r="G47" s="16"/>
      <c r="H47" s="16">
        <f>E47+F47-G47</f>
        <v>7000</v>
      </c>
    </row>
    <row r="48" spans="1:8" s="26" customFormat="1" ht="18.75" customHeight="1" hidden="1">
      <c r="A48" s="29"/>
      <c r="B48" s="29">
        <v>75107</v>
      </c>
      <c r="C48" s="30"/>
      <c r="D48" s="41" t="s">
        <v>22</v>
      </c>
      <c r="E48" s="31">
        <f>SUM(E49,E50,E51,E52,E53,E54,E55,E56,E57,E58)</f>
        <v>0</v>
      </c>
      <c r="F48" s="24">
        <f>SUM(F49,F50,F51,F52,F53,F54,F55,F56,F57,F58)</f>
        <v>0</v>
      </c>
      <c r="G48" s="24">
        <f>SUM(G49,G50,G51,G52,G53,G54,G55,G56,G57,G58)</f>
        <v>0</v>
      </c>
      <c r="H48" s="24">
        <f>SUM(H49,H50,H51,H52,H53,H54,H55,H56,H57,H58)</f>
        <v>0</v>
      </c>
    </row>
    <row r="49" spans="1:8" s="44" customFormat="1" ht="21.75" customHeight="1" hidden="1">
      <c r="A49" s="7"/>
      <c r="B49" s="7"/>
      <c r="C49" s="10">
        <v>3030</v>
      </c>
      <c r="D49" s="42" t="s">
        <v>19</v>
      </c>
      <c r="E49" s="17"/>
      <c r="F49" s="43"/>
      <c r="G49" s="43"/>
      <c r="H49" s="43">
        <f>E49+F49-G49</f>
        <v>0</v>
      </c>
    </row>
    <row r="50" spans="1:8" ht="18" customHeight="1" hidden="1">
      <c r="A50" s="7"/>
      <c r="B50" s="7"/>
      <c r="C50" s="10">
        <v>4110</v>
      </c>
      <c r="D50" s="45" t="s">
        <v>2</v>
      </c>
      <c r="E50" s="18"/>
      <c r="F50" s="16"/>
      <c r="G50" s="16"/>
      <c r="H50" s="16">
        <f aca="true" t="shared" si="0" ref="H50:H58">E50+F50-G50</f>
        <v>0</v>
      </c>
    </row>
    <row r="51" spans="1:8" ht="17.25" customHeight="1" hidden="1">
      <c r="A51" s="7"/>
      <c r="B51" s="7"/>
      <c r="C51" s="10">
        <v>4120</v>
      </c>
      <c r="D51" s="45" t="s">
        <v>3</v>
      </c>
      <c r="E51" s="18"/>
      <c r="F51" s="16"/>
      <c r="G51" s="16"/>
      <c r="H51" s="16">
        <f t="shared" si="0"/>
        <v>0</v>
      </c>
    </row>
    <row r="52" spans="1:8" ht="18.75" customHeight="1" hidden="1">
      <c r="A52" s="7"/>
      <c r="B52" s="7"/>
      <c r="C52" s="10">
        <v>4170</v>
      </c>
      <c r="D52" s="45" t="s">
        <v>4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1">
        <v>4210</v>
      </c>
      <c r="D53" s="46" t="s">
        <v>12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4260</v>
      </c>
      <c r="D54" s="46" t="s">
        <v>26</v>
      </c>
      <c r="E54" s="18"/>
      <c r="F54" s="16"/>
      <c r="G54" s="16"/>
      <c r="H54" s="16">
        <f t="shared" si="0"/>
        <v>0</v>
      </c>
    </row>
    <row r="55" spans="1:8" ht="32.25" customHeight="1" hidden="1">
      <c r="A55" s="7"/>
      <c r="B55" s="7"/>
      <c r="C55" s="11">
        <v>4370</v>
      </c>
      <c r="D55" s="45" t="s">
        <v>25</v>
      </c>
      <c r="E55" s="18"/>
      <c r="F55" s="16"/>
      <c r="G55" s="16"/>
      <c r="H55" s="16">
        <f t="shared" si="0"/>
        <v>0</v>
      </c>
    </row>
    <row r="56" spans="1:8" ht="21.75" customHeight="1" hidden="1">
      <c r="A56" s="7"/>
      <c r="B56" s="7"/>
      <c r="C56" s="11">
        <v>4410</v>
      </c>
      <c r="D56" s="46" t="s">
        <v>11</v>
      </c>
      <c r="E56" s="18"/>
      <c r="F56" s="16"/>
      <c r="G56" s="16"/>
      <c r="H56" s="16">
        <f t="shared" si="0"/>
        <v>0</v>
      </c>
    </row>
    <row r="57" spans="1:8" ht="28.5" customHeight="1" hidden="1">
      <c r="A57" s="7"/>
      <c r="B57" s="7"/>
      <c r="C57" s="11">
        <v>4740</v>
      </c>
      <c r="D57" s="46" t="s">
        <v>15</v>
      </c>
      <c r="E57" s="18"/>
      <c r="F57" s="16"/>
      <c r="G57" s="16"/>
      <c r="H57" s="16">
        <f t="shared" si="0"/>
        <v>0</v>
      </c>
    </row>
    <row r="58" spans="1:8" s="14" customFormat="1" ht="24" customHeight="1" hidden="1">
      <c r="A58" s="12"/>
      <c r="B58" s="12"/>
      <c r="C58" s="13">
        <v>4750</v>
      </c>
      <c r="D58" s="47" t="s">
        <v>13</v>
      </c>
      <c r="E58" s="18"/>
      <c r="F58" s="16"/>
      <c r="G58" s="16"/>
      <c r="H58" s="16">
        <f t="shared" si="0"/>
        <v>0</v>
      </c>
    </row>
    <row r="59" spans="1:8" s="26" customFormat="1" ht="45.75" customHeight="1" hidden="1">
      <c r="A59" s="22"/>
      <c r="B59" s="22">
        <v>75109</v>
      </c>
      <c r="C59" s="23"/>
      <c r="D59" s="48" t="s">
        <v>23</v>
      </c>
      <c r="E59" s="24">
        <f>SUM(E60:E70)</f>
        <v>0</v>
      </c>
      <c r="F59" s="24">
        <f>SUM(F60:F70)</f>
        <v>0</v>
      </c>
      <c r="G59" s="24">
        <f>SUM(G60:G70)</f>
        <v>0</v>
      </c>
      <c r="H59" s="24">
        <f>SUM(H60:H70)</f>
        <v>0</v>
      </c>
    </row>
    <row r="60" spans="1:8" s="44" customFormat="1" ht="21.75" customHeight="1" hidden="1">
      <c r="A60" s="7"/>
      <c r="B60" s="7"/>
      <c r="C60" s="10">
        <v>3030</v>
      </c>
      <c r="D60" s="42" t="s">
        <v>19</v>
      </c>
      <c r="E60" s="17"/>
      <c r="F60" s="43">
        <v>0</v>
      </c>
      <c r="G60" s="43"/>
      <c r="H60" s="43">
        <f>E60+F60-G60</f>
        <v>0</v>
      </c>
    </row>
    <row r="61" spans="1:8" ht="18" customHeight="1" hidden="1">
      <c r="A61" s="7"/>
      <c r="B61" s="7"/>
      <c r="C61" s="10">
        <v>4110</v>
      </c>
      <c r="D61" s="45" t="s">
        <v>2</v>
      </c>
      <c r="E61" s="18"/>
      <c r="F61" s="16">
        <v>0</v>
      </c>
      <c r="G61" s="16"/>
      <c r="H61" s="16">
        <f aca="true" t="shared" si="1" ref="H61:H70">E61+F61-G61</f>
        <v>0</v>
      </c>
    </row>
    <row r="62" spans="1:8" ht="17.25" customHeight="1" hidden="1">
      <c r="A62" s="7"/>
      <c r="B62" s="7"/>
      <c r="C62" s="10">
        <v>4120</v>
      </c>
      <c r="D62" s="45" t="s">
        <v>3</v>
      </c>
      <c r="E62" s="18"/>
      <c r="F62" s="16">
        <v>0</v>
      </c>
      <c r="G62" s="16"/>
      <c r="H62" s="16">
        <f t="shared" si="1"/>
        <v>0</v>
      </c>
    </row>
    <row r="63" spans="1:8" ht="18.75" customHeight="1" hidden="1">
      <c r="A63" s="7"/>
      <c r="B63" s="7"/>
      <c r="C63" s="10">
        <v>4170</v>
      </c>
      <c r="D63" s="45" t="s">
        <v>4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1">
        <v>4210</v>
      </c>
      <c r="D64" s="46" t="s">
        <v>12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4260</v>
      </c>
      <c r="D65" s="46" t="s">
        <v>26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4300</v>
      </c>
      <c r="D66" s="46" t="s">
        <v>24</v>
      </c>
      <c r="E66" s="18"/>
      <c r="F66" s="16">
        <v>0</v>
      </c>
      <c r="G66" s="16"/>
      <c r="H66" s="16">
        <f t="shared" si="1"/>
        <v>0</v>
      </c>
    </row>
    <row r="67" spans="1:8" ht="29.25" customHeight="1" hidden="1">
      <c r="A67" s="7"/>
      <c r="B67" s="7"/>
      <c r="C67" s="11">
        <v>4370</v>
      </c>
      <c r="D67" s="45" t="s">
        <v>25</v>
      </c>
      <c r="E67" s="18"/>
      <c r="F67" s="16">
        <v>0</v>
      </c>
      <c r="G67" s="16"/>
      <c r="H67" s="16">
        <f t="shared" si="1"/>
        <v>0</v>
      </c>
    </row>
    <row r="68" spans="1:8" ht="21.75" customHeight="1" hidden="1">
      <c r="A68" s="7"/>
      <c r="B68" s="7"/>
      <c r="C68" s="11">
        <v>4410</v>
      </c>
      <c r="D68" s="46" t="s">
        <v>11</v>
      </c>
      <c r="E68" s="18"/>
      <c r="F68" s="16">
        <v>0</v>
      </c>
      <c r="G68" s="16"/>
      <c r="H68" s="16">
        <f t="shared" si="1"/>
        <v>0</v>
      </c>
    </row>
    <row r="69" spans="1:8" ht="28.5" customHeight="1" hidden="1">
      <c r="A69" s="7"/>
      <c r="B69" s="7"/>
      <c r="C69" s="11">
        <v>4740</v>
      </c>
      <c r="D69" s="46" t="s">
        <v>15</v>
      </c>
      <c r="E69" s="18"/>
      <c r="F69" s="16">
        <v>0</v>
      </c>
      <c r="G69" s="16"/>
      <c r="H69" s="16">
        <f t="shared" si="1"/>
        <v>0</v>
      </c>
    </row>
    <row r="70" spans="1:8" s="14" customFormat="1" ht="24" customHeight="1" hidden="1">
      <c r="A70" s="12"/>
      <c r="B70" s="12"/>
      <c r="C70" s="13">
        <v>4750</v>
      </c>
      <c r="D70" s="47" t="s">
        <v>13</v>
      </c>
      <c r="E70" s="18"/>
      <c r="F70" s="16">
        <v>0</v>
      </c>
      <c r="G70" s="16"/>
      <c r="H70" s="16">
        <f t="shared" si="1"/>
        <v>0</v>
      </c>
    </row>
    <row r="71" spans="1:8" ht="17.25" customHeight="1">
      <c r="A71" s="32"/>
      <c r="B71" s="32"/>
      <c r="C71" s="39">
        <v>4120</v>
      </c>
      <c r="D71" s="39" t="s">
        <v>31</v>
      </c>
      <c r="E71" s="18">
        <v>500</v>
      </c>
      <c r="F71" s="16"/>
      <c r="G71" s="16"/>
      <c r="H71" s="16">
        <f>E71+F71-G71</f>
        <v>500</v>
      </c>
    </row>
    <row r="72" spans="1:8" ht="14.25" customHeight="1">
      <c r="A72" s="32"/>
      <c r="B72" s="32"/>
      <c r="C72" s="39">
        <v>4210</v>
      </c>
      <c r="D72" s="39" t="s">
        <v>12</v>
      </c>
      <c r="E72" s="18">
        <v>1700</v>
      </c>
      <c r="F72" s="16"/>
      <c r="G72" s="16"/>
      <c r="H72" s="16">
        <f>E72+F72-G72</f>
        <v>1700</v>
      </c>
    </row>
    <row r="73" spans="1:8" ht="17.25" customHeight="1">
      <c r="A73" s="32"/>
      <c r="B73" s="32"/>
      <c r="C73" s="39">
        <v>4260</v>
      </c>
      <c r="D73" s="39" t="s">
        <v>26</v>
      </c>
      <c r="E73" s="18">
        <v>726</v>
      </c>
      <c r="F73" s="16"/>
      <c r="G73" s="16"/>
      <c r="H73" s="16">
        <f>E73+F73-G73</f>
        <v>726</v>
      </c>
    </row>
    <row r="74" spans="1:8" ht="28.5" customHeight="1">
      <c r="A74" s="32"/>
      <c r="B74" s="32"/>
      <c r="C74" s="39">
        <v>4370</v>
      </c>
      <c r="D74" s="39" t="s">
        <v>32</v>
      </c>
      <c r="E74" s="18">
        <v>775</v>
      </c>
      <c r="F74" s="16"/>
      <c r="G74" s="16"/>
      <c r="H74" s="16">
        <f>E74+F74-G74</f>
        <v>775</v>
      </c>
    </row>
    <row r="75" spans="1:8" s="26" customFormat="1" ht="18.75" customHeight="1" hidden="1">
      <c r="A75" s="29"/>
      <c r="B75" s="29">
        <v>75107</v>
      </c>
      <c r="C75" s="30"/>
      <c r="D75" s="41" t="s">
        <v>22</v>
      </c>
      <c r="E75" s="31">
        <f>SUM(E76,E77,E78,E79,E80,E81,E82,E83,E84,E85)</f>
        <v>0</v>
      </c>
      <c r="F75" s="24">
        <f>SUM(F76,F77,F78,F79,F80,F81,F82,F83,F84,F85)</f>
        <v>0</v>
      </c>
      <c r="G75" s="24">
        <f>SUM(G76,G77,G78,G79,G80,G81,G82,G83,G84,G85)</f>
        <v>0</v>
      </c>
      <c r="H75" s="24">
        <f>SUM(H76,H77,H78,H79,H80,H81,H82,H83,H84,H85)</f>
        <v>0</v>
      </c>
    </row>
    <row r="76" spans="1:8" s="44" customFormat="1" ht="21.75" customHeight="1" hidden="1">
      <c r="A76" s="7"/>
      <c r="B76" s="7"/>
      <c r="C76" s="10">
        <v>3030</v>
      </c>
      <c r="D76" s="42" t="s">
        <v>19</v>
      </c>
      <c r="E76" s="17"/>
      <c r="F76" s="43"/>
      <c r="G76" s="43"/>
      <c r="H76" s="43">
        <f>E76+F76-G76</f>
        <v>0</v>
      </c>
    </row>
    <row r="77" spans="1:8" ht="18" customHeight="1" hidden="1">
      <c r="A77" s="7"/>
      <c r="B77" s="7"/>
      <c r="C77" s="10">
        <v>4110</v>
      </c>
      <c r="D77" s="45" t="s">
        <v>2</v>
      </c>
      <c r="E77" s="18"/>
      <c r="F77" s="16"/>
      <c r="G77" s="16"/>
      <c r="H77" s="16">
        <f aca="true" t="shared" si="2" ref="H77:H85">E77+F77-G77</f>
        <v>0</v>
      </c>
    </row>
    <row r="78" spans="1:8" ht="17.25" customHeight="1" hidden="1">
      <c r="A78" s="7"/>
      <c r="B78" s="7"/>
      <c r="C78" s="10">
        <v>4120</v>
      </c>
      <c r="D78" s="45" t="s">
        <v>3</v>
      </c>
      <c r="E78" s="18"/>
      <c r="F78" s="16"/>
      <c r="G78" s="16"/>
      <c r="H78" s="16">
        <f t="shared" si="2"/>
        <v>0</v>
      </c>
    </row>
    <row r="79" spans="1:8" ht="18.75" customHeight="1" hidden="1">
      <c r="A79" s="7"/>
      <c r="B79" s="7"/>
      <c r="C79" s="10">
        <v>4170</v>
      </c>
      <c r="D79" s="45" t="s">
        <v>4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1">
        <v>4210</v>
      </c>
      <c r="D80" s="46" t="s">
        <v>12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1">
        <v>4260</v>
      </c>
      <c r="D81" s="46" t="s">
        <v>26</v>
      </c>
      <c r="E81" s="18"/>
      <c r="F81" s="16"/>
      <c r="G81" s="16"/>
      <c r="H81" s="16">
        <f t="shared" si="2"/>
        <v>0</v>
      </c>
    </row>
    <row r="82" spans="1:8" ht="32.25" customHeight="1" hidden="1">
      <c r="A82" s="7"/>
      <c r="B82" s="7"/>
      <c r="C82" s="11">
        <v>4370</v>
      </c>
      <c r="D82" s="45" t="s">
        <v>25</v>
      </c>
      <c r="E82" s="18"/>
      <c r="F82" s="16"/>
      <c r="G82" s="16"/>
      <c r="H82" s="16">
        <f t="shared" si="2"/>
        <v>0</v>
      </c>
    </row>
    <row r="83" spans="1:8" ht="21.75" customHeight="1" hidden="1">
      <c r="A83" s="7"/>
      <c r="B83" s="7"/>
      <c r="C83" s="11">
        <v>4410</v>
      </c>
      <c r="D83" s="46" t="s">
        <v>11</v>
      </c>
      <c r="E83" s="18"/>
      <c r="F83" s="16"/>
      <c r="G83" s="16"/>
      <c r="H83" s="16">
        <f t="shared" si="2"/>
        <v>0</v>
      </c>
    </row>
    <row r="84" spans="1:8" ht="28.5" customHeight="1" hidden="1">
      <c r="A84" s="7"/>
      <c r="B84" s="7"/>
      <c r="C84" s="11">
        <v>4740</v>
      </c>
      <c r="D84" s="46" t="s">
        <v>15</v>
      </c>
      <c r="E84" s="18"/>
      <c r="F84" s="16"/>
      <c r="G84" s="16"/>
      <c r="H84" s="16">
        <f t="shared" si="2"/>
        <v>0</v>
      </c>
    </row>
    <row r="85" spans="1:8" s="14" customFormat="1" ht="24" customHeight="1" hidden="1">
      <c r="A85" s="12"/>
      <c r="B85" s="12"/>
      <c r="C85" s="13">
        <v>4750</v>
      </c>
      <c r="D85" s="47" t="s">
        <v>13</v>
      </c>
      <c r="E85" s="18"/>
      <c r="F85" s="16"/>
      <c r="G85" s="16"/>
      <c r="H85" s="16">
        <f t="shared" si="2"/>
        <v>0</v>
      </c>
    </row>
    <row r="86" spans="1:8" s="26" customFormat="1" ht="45.75" customHeight="1" hidden="1">
      <c r="A86" s="22"/>
      <c r="B86" s="22">
        <v>75109</v>
      </c>
      <c r="C86" s="23"/>
      <c r="D86" s="48" t="s">
        <v>23</v>
      </c>
      <c r="E86" s="24">
        <f>SUM(E87:E97)</f>
        <v>0</v>
      </c>
      <c r="F86" s="24">
        <f>SUM(F87:F97)</f>
        <v>0</v>
      </c>
      <c r="G86" s="24">
        <f>SUM(G87:G97)</f>
        <v>0</v>
      </c>
      <c r="H86" s="24">
        <f>SUM(H87:H97)</f>
        <v>0</v>
      </c>
    </row>
    <row r="87" spans="1:8" s="44" customFormat="1" ht="21.75" customHeight="1" hidden="1">
      <c r="A87" s="7"/>
      <c r="B87" s="7"/>
      <c r="C87" s="10">
        <v>3030</v>
      </c>
      <c r="D87" s="42" t="s">
        <v>19</v>
      </c>
      <c r="E87" s="17"/>
      <c r="F87" s="43">
        <v>0</v>
      </c>
      <c r="G87" s="43"/>
      <c r="H87" s="43">
        <f>E87+F87-G87</f>
        <v>0</v>
      </c>
    </row>
    <row r="88" spans="1:8" ht="18" customHeight="1" hidden="1">
      <c r="A88" s="7"/>
      <c r="B88" s="7"/>
      <c r="C88" s="10">
        <v>4110</v>
      </c>
      <c r="D88" s="45" t="s">
        <v>2</v>
      </c>
      <c r="E88" s="18"/>
      <c r="F88" s="16">
        <v>0</v>
      </c>
      <c r="G88" s="16"/>
      <c r="H88" s="16">
        <f aca="true" t="shared" si="3" ref="H88:H97">E88+F88-G88</f>
        <v>0</v>
      </c>
    </row>
    <row r="89" spans="1:8" ht="17.25" customHeight="1" hidden="1">
      <c r="A89" s="7"/>
      <c r="B89" s="7"/>
      <c r="C89" s="10">
        <v>4120</v>
      </c>
      <c r="D89" s="45" t="s">
        <v>3</v>
      </c>
      <c r="E89" s="18"/>
      <c r="F89" s="16">
        <v>0</v>
      </c>
      <c r="G89" s="16"/>
      <c r="H89" s="16">
        <f t="shared" si="3"/>
        <v>0</v>
      </c>
    </row>
    <row r="90" spans="1:8" ht="18.75" customHeight="1" hidden="1">
      <c r="A90" s="7"/>
      <c r="B90" s="7"/>
      <c r="C90" s="10">
        <v>4170</v>
      </c>
      <c r="D90" s="45" t="s">
        <v>4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1">
        <v>4210</v>
      </c>
      <c r="D91" s="46" t="s">
        <v>12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4260</v>
      </c>
      <c r="D92" s="46" t="s">
        <v>26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4300</v>
      </c>
      <c r="D93" s="46" t="s">
        <v>24</v>
      </c>
      <c r="E93" s="18"/>
      <c r="F93" s="16">
        <v>0</v>
      </c>
      <c r="G93" s="16"/>
      <c r="H93" s="16">
        <f t="shared" si="3"/>
        <v>0</v>
      </c>
    </row>
    <row r="94" spans="1:8" ht="29.25" customHeight="1" hidden="1">
      <c r="A94" s="7"/>
      <c r="B94" s="7"/>
      <c r="C94" s="11">
        <v>4370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21.75" customHeight="1" hidden="1">
      <c r="A95" s="7"/>
      <c r="B95" s="7"/>
      <c r="C95" s="11">
        <v>4410</v>
      </c>
      <c r="D95" s="46" t="s">
        <v>11</v>
      </c>
      <c r="E95" s="18"/>
      <c r="F95" s="16">
        <v>0</v>
      </c>
      <c r="G95" s="16"/>
      <c r="H95" s="16">
        <f t="shared" si="3"/>
        <v>0</v>
      </c>
    </row>
    <row r="96" spans="1:8" ht="28.5" customHeight="1" hidden="1">
      <c r="A96" s="7"/>
      <c r="B96" s="7"/>
      <c r="C96" s="11">
        <v>4740</v>
      </c>
      <c r="D96" s="46" t="s">
        <v>15</v>
      </c>
      <c r="E96" s="18"/>
      <c r="F96" s="16">
        <v>0</v>
      </c>
      <c r="G96" s="16"/>
      <c r="H96" s="16">
        <f t="shared" si="3"/>
        <v>0</v>
      </c>
    </row>
    <row r="97" spans="1:8" s="14" customFormat="1" ht="24" customHeight="1" hidden="1">
      <c r="A97" s="12"/>
      <c r="B97" s="12"/>
      <c r="C97" s="13">
        <v>4750</v>
      </c>
      <c r="D97" s="47" t="s">
        <v>13</v>
      </c>
      <c r="E97" s="18"/>
      <c r="F97" s="16">
        <v>0</v>
      </c>
      <c r="G97" s="16"/>
      <c r="H97" s="16">
        <f t="shared" si="3"/>
        <v>0</v>
      </c>
    </row>
    <row r="98" spans="1:8" ht="17.25" customHeight="1">
      <c r="A98" s="32"/>
      <c r="B98" s="32"/>
      <c r="C98" s="39">
        <v>4410</v>
      </c>
      <c r="D98" s="39" t="s">
        <v>11</v>
      </c>
      <c r="E98" s="18">
        <v>300</v>
      </c>
      <c r="F98" s="16"/>
      <c r="G98" s="16"/>
      <c r="H98" s="16">
        <f>E98+F98-G98</f>
        <v>300</v>
      </c>
    </row>
    <row r="99" spans="1:8" ht="29.25" customHeight="1">
      <c r="A99" s="32"/>
      <c r="B99" s="32"/>
      <c r="C99" s="39">
        <v>4700</v>
      </c>
      <c r="D99" s="39" t="s">
        <v>33</v>
      </c>
      <c r="E99" s="18">
        <v>500</v>
      </c>
      <c r="F99" s="16"/>
      <c r="G99" s="16"/>
      <c r="H99" s="16">
        <f>E99+F99-G99</f>
        <v>500</v>
      </c>
    </row>
    <row r="100" spans="1:8" ht="31.5" customHeight="1">
      <c r="A100" s="32">
        <v>751</v>
      </c>
      <c r="B100" s="32"/>
      <c r="C100" s="33"/>
      <c r="D100" s="34" t="s">
        <v>20</v>
      </c>
      <c r="E100" s="21">
        <f>SUM(E101,E104)</f>
        <v>5480</v>
      </c>
      <c r="F100" s="21" t="e">
        <f>SUM(F101,#REF!,#REF!)</f>
        <v>#REF!</v>
      </c>
      <c r="G100" s="21" t="e">
        <f>SUM(G101,#REF!,#REF!)</f>
        <v>#REF!</v>
      </c>
      <c r="H100" s="21" t="e">
        <f>SUM(H101,#REF!,#REF!)</f>
        <v>#REF!</v>
      </c>
    </row>
    <row r="101" spans="1:8" s="26" customFormat="1" ht="37.5" customHeight="1">
      <c r="A101" s="35"/>
      <c r="B101" s="35">
        <v>75101</v>
      </c>
      <c r="C101" s="36"/>
      <c r="D101" s="37" t="s">
        <v>21</v>
      </c>
      <c r="E101" s="24">
        <f>SUM(E102,E103)</f>
        <v>1111</v>
      </c>
      <c r="F101" s="25">
        <f>SUM(F102,F103)</f>
        <v>0</v>
      </c>
      <c r="G101" s="25">
        <f>SUM(G102,G103)</f>
        <v>0</v>
      </c>
      <c r="H101" s="25">
        <f>SUM(H102,H103)</f>
        <v>1111</v>
      </c>
    </row>
    <row r="102" spans="1:8" ht="19.5" customHeight="1">
      <c r="A102" s="32"/>
      <c r="B102" s="32"/>
      <c r="C102" s="39">
        <v>4300</v>
      </c>
      <c r="D102" s="40" t="s">
        <v>24</v>
      </c>
      <c r="E102" s="18">
        <v>800</v>
      </c>
      <c r="F102" s="16"/>
      <c r="G102" s="16"/>
      <c r="H102" s="16">
        <f>E102+F102-G102</f>
        <v>800</v>
      </c>
    </row>
    <row r="103" spans="1:8" ht="34.5" customHeight="1">
      <c r="A103" s="32"/>
      <c r="B103" s="32"/>
      <c r="C103" s="39">
        <v>4370</v>
      </c>
      <c r="D103" s="40" t="s">
        <v>25</v>
      </c>
      <c r="E103" s="18">
        <v>311</v>
      </c>
      <c r="F103" s="16"/>
      <c r="G103" s="16"/>
      <c r="H103" s="16">
        <f>E103+F103-G103</f>
        <v>311</v>
      </c>
    </row>
    <row r="104" spans="1:8" s="26" customFormat="1" ht="50.25" customHeight="1">
      <c r="A104" s="56"/>
      <c r="B104" s="56">
        <v>75109</v>
      </c>
      <c r="C104" s="57"/>
      <c r="D104" s="58" t="s">
        <v>23</v>
      </c>
      <c r="E104" s="59">
        <f>SUM(E105:E112)</f>
        <v>4369</v>
      </c>
      <c r="F104" s="25"/>
      <c r="G104" s="25"/>
      <c r="H104" s="25"/>
    </row>
    <row r="105" spans="1:8" s="26" customFormat="1" ht="20.25" customHeight="1">
      <c r="A105" s="35"/>
      <c r="B105" s="35"/>
      <c r="C105" s="33">
        <v>3030</v>
      </c>
      <c r="D105" s="49" t="s">
        <v>19</v>
      </c>
      <c r="E105" s="17">
        <v>2860</v>
      </c>
      <c r="F105" s="55"/>
      <c r="G105" s="55"/>
      <c r="H105" s="55"/>
    </row>
    <row r="106" spans="1:8" s="26" customFormat="1" ht="20.25" customHeight="1">
      <c r="A106" s="35"/>
      <c r="B106" s="35"/>
      <c r="C106" s="33">
        <v>4110</v>
      </c>
      <c r="D106" s="39" t="s">
        <v>30</v>
      </c>
      <c r="E106" s="17">
        <v>82</v>
      </c>
      <c r="F106" s="55"/>
      <c r="G106" s="55"/>
      <c r="H106" s="55"/>
    </row>
    <row r="107" spans="1:8" s="26" customFormat="1" ht="19.5" customHeight="1">
      <c r="A107" s="35"/>
      <c r="B107" s="35"/>
      <c r="C107" s="33">
        <v>4120</v>
      </c>
      <c r="D107" s="39" t="s">
        <v>31</v>
      </c>
      <c r="E107" s="17">
        <v>12</v>
      </c>
      <c r="F107" s="55"/>
      <c r="G107" s="55"/>
      <c r="H107" s="55"/>
    </row>
    <row r="108" spans="1:8" s="26" customFormat="1" ht="20.25" customHeight="1">
      <c r="A108" s="35"/>
      <c r="B108" s="35"/>
      <c r="C108" s="33">
        <v>4170</v>
      </c>
      <c r="D108" s="51" t="s">
        <v>4</v>
      </c>
      <c r="E108" s="17">
        <v>484</v>
      </c>
      <c r="F108" s="55"/>
      <c r="G108" s="55"/>
      <c r="H108" s="55"/>
    </row>
    <row r="109" spans="1:8" s="26" customFormat="1" ht="19.5" customHeight="1">
      <c r="A109" s="35"/>
      <c r="B109" s="35"/>
      <c r="C109" s="33">
        <v>4210</v>
      </c>
      <c r="D109" s="39" t="s">
        <v>12</v>
      </c>
      <c r="E109" s="17">
        <v>660</v>
      </c>
      <c r="F109" s="55"/>
      <c r="G109" s="55"/>
      <c r="H109" s="55"/>
    </row>
    <row r="110" spans="1:8" s="26" customFormat="1" ht="18.75" customHeight="1">
      <c r="A110" s="35"/>
      <c r="B110" s="35"/>
      <c r="C110" s="33">
        <v>4300</v>
      </c>
      <c r="D110" s="39" t="s">
        <v>24</v>
      </c>
      <c r="E110" s="17">
        <v>141</v>
      </c>
      <c r="F110" s="55"/>
      <c r="G110" s="55"/>
      <c r="H110" s="55"/>
    </row>
    <row r="111" spans="1:8" s="26" customFormat="1" ht="33.75" customHeight="1">
      <c r="A111" s="35"/>
      <c r="B111" s="35"/>
      <c r="C111" s="33">
        <v>4370</v>
      </c>
      <c r="D111" s="39" t="s">
        <v>32</v>
      </c>
      <c r="E111" s="17">
        <v>30</v>
      </c>
      <c r="F111" s="55"/>
      <c r="G111" s="55"/>
      <c r="H111" s="55"/>
    </row>
    <row r="112" spans="1:8" s="26" customFormat="1" ht="20.25" customHeight="1">
      <c r="A112" s="35"/>
      <c r="B112" s="35"/>
      <c r="C112" s="33">
        <v>4410</v>
      </c>
      <c r="D112" s="39" t="s">
        <v>11</v>
      </c>
      <c r="E112" s="17">
        <v>100</v>
      </c>
      <c r="F112" s="55"/>
      <c r="G112" s="55"/>
      <c r="H112" s="55"/>
    </row>
    <row r="113" spans="1:8" ht="20.25" customHeight="1">
      <c r="A113" s="32">
        <v>852</v>
      </c>
      <c r="B113" s="32"/>
      <c r="C113" s="33"/>
      <c r="D113" s="34" t="s">
        <v>34</v>
      </c>
      <c r="E113" s="21">
        <f>SUM(E114,E175,E177,E179)</f>
        <v>2144676</v>
      </c>
      <c r="F113" s="21">
        <f>SUM(F114,F119,F130)</f>
        <v>0</v>
      </c>
      <c r="G113" s="21">
        <f>SUM(G114,G119,G130)</f>
        <v>0</v>
      </c>
      <c r="H113" s="21">
        <f>SUM(H114,H119,H130)</f>
        <v>50696</v>
      </c>
    </row>
    <row r="114" spans="1:8" s="26" customFormat="1" ht="44.25" customHeight="1">
      <c r="A114" s="35"/>
      <c r="B114" s="35">
        <v>85212</v>
      </c>
      <c r="C114" s="36"/>
      <c r="D114" s="37" t="s">
        <v>35</v>
      </c>
      <c r="E114" s="24">
        <f>SUM(E115,E116,E117,E118,E142,E143,E144,E145,E146,E147,E148,E172,E173,E174)</f>
        <v>2128293</v>
      </c>
      <c r="F114" s="25">
        <f>SUM(F116,F118)</f>
        <v>0</v>
      </c>
      <c r="G114" s="25">
        <f>SUM(G116,G118)</f>
        <v>0</v>
      </c>
      <c r="H114" s="25">
        <f>SUM(H116,H118)</f>
        <v>50696</v>
      </c>
    </row>
    <row r="115" spans="1:8" s="44" customFormat="1" ht="18.75" customHeight="1">
      <c r="A115" s="33"/>
      <c r="B115" s="33"/>
      <c r="C115" s="33">
        <v>3110</v>
      </c>
      <c r="D115" s="49" t="s">
        <v>37</v>
      </c>
      <c r="E115" s="17">
        <v>2059812</v>
      </c>
      <c r="F115" s="50"/>
      <c r="G115" s="50"/>
      <c r="H115" s="50"/>
    </row>
    <row r="116" spans="1:8" ht="17.25" customHeight="1">
      <c r="A116" s="32"/>
      <c r="B116" s="32"/>
      <c r="C116" s="39">
        <v>4010</v>
      </c>
      <c r="D116" s="39" t="s">
        <v>29</v>
      </c>
      <c r="E116" s="18">
        <v>43548</v>
      </c>
      <c r="F116" s="16"/>
      <c r="G116" s="16"/>
      <c r="H116" s="16">
        <f>E116+F116-G116</f>
        <v>43548</v>
      </c>
    </row>
    <row r="117" spans="1:8" ht="17.25" customHeight="1">
      <c r="A117" s="32"/>
      <c r="B117" s="32"/>
      <c r="C117" s="39">
        <v>4040</v>
      </c>
      <c r="D117" s="39" t="s">
        <v>38</v>
      </c>
      <c r="E117" s="18">
        <v>3139</v>
      </c>
      <c r="F117" s="16"/>
      <c r="G117" s="16"/>
      <c r="H117" s="16"/>
    </row>
    <row r="118" spans="1:8" ht="18.75" customHeight="1">
      <c r="A118" s="32"/>
      <c r="B118" s="32"/>
      <c r="C118" s="39">
        <v>4110</v>
      </c>
      <c r="D118" s="39" t="s">
        <v>30</v>
      </c>
      <c r="E118" s="18">
        <v>7148</v>
      </c>
      <c r="F118" s="16"/>
      <c r="G118" s="16"/>
      <c r="H118" s="16">
        <f>E118+F118-G118</f>
        <v>7148</v>
      </c>
    </row>
    <row r="119" spans="1:8" s="26" customFormat="1" ht="18.75" customHeight="1" hidden="1">
      <c r="A119" s="29"/>
      <c r="B119" s="29">
        <v>75107</v>
      </c>
      <c r="C119" s="30"/>
      <c r="D119" s="41" t="s">
        <v>22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4" customFormat="1" ht="21.75" customHeight="1" hidden="1">
      <c r="A120" s="7"/>
      <c r="B120" s="7"/>
      <c r="C120" s="10">
        <v>3030</v>
      </c>
      <c r="D120" s="42" t="s">
        <v>19</v>
      </c>
      <c r="E120" s="17"/>
      <c r="F120" s="43"/>
      <c r="G120" s="43"/>
      <c r="H120" s="43">
        <f>E120+F120-G120</f>
        <v>0</v>
      </c>
    </row>
    <row r="121" spans="1:8" ht="18" customHeight="1" hidden="1">
      <c r="A121" s="7"/>
      <c r="B121" s="7"/>
      <c r="C121" s="10">
        <v>4110</v>
      </c>
      <c r="D121" s="45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5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5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6" t="s">
        <v>12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6" t="s">
        <v>26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5" t="s">
        <v>25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6" t="s">
        <v>11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6" t="s">
        <v>15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7" t="s">
        <v>13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8" t="s">
        <v>23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4" customFormat="1" ht="21.75" customHeight="1" hidden="1">
      <c r="A131" s="7"/>
      <c r="B131" s="7"/>
      <c r="C131" s="10">
        <v>3030</v>
      </c>
      <c r="D131" s="42" t="s">
        <v>19</v>
      </c>
      <c r="E131" s="17"/>
      <c r="F131" s="43">
        <v>0</v>
      </c>
      <c r="G131" s="43"/>
      <c r="H131" s="43">
        <f>E131+F131-G131</f>
        <v>0</v>
      </c>
    </row>
    <row r="132" spans="1:8" ht="18" customHeight="1" hidden="1">
      <c r="A132" s="7"/>
      <c r="B132" s="7"/>
      <c r="C132" s="10">
        <v>4110</v>
      </c>
      <c r="D132" s="45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5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5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6" t="s">
        <v>12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6" t="s">
        <v>26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6" t="s">
        <v>24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5" t="s">
        <v>25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6" t="s">
        <v>11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6" t="s">
        <v>15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7" t="s">
        <v>13</v>
      </c>
      <c r="E141" s="18"/>
      <c r="F141" s="16">
        <v>0</v>
      </c>
      <c r="G141" s="16"/>
      <c r="H141" s="16">
        <f t="shared" si="5"/>
        <v>0</v>
      </c>
    </row>
    <row r="142" spans="1:8" ht="17.25" customHeight="1">
      <c r="A142" s="32"/>
      <c r="B142" s="32"/>
      <c r="C142" s="39">
        <v>4120</v>
      </c>
      <c r="D142" s="39" t="s">
        <v>31</v>
      </c>
      <c r="E142" s="18">
        <v>1148</v>
      </c>
      <c r="F142" s="16"/>
      <c r="G142" s="16"/>
      <c r="H142" s="16">
        <f>E142+F142-G142</f>
        <v>1148</v>
      </c>
    </row>
    <row r="143" spans="1:8" ht="17.25" customHeight="1">
      <c r="A143" s="32"/>
      <c r="B143" s="32"/>
      <c r="C143" s="39">
        <v>4170</v>
      </c>
      <c r="D143" s="51" t="s">
        <v>4</v>
      </c>
      <c r="E143" s="18">
        <v>3600</v>
      </c>
      <c r="F143" s="16"/>
      <c r="G143" s="16"/>
      <c r="H143" s="16"/>
    </row>
    <row r="144" spans="1:8" ht="18" customHeight="1">
      <c r="A144" s="32"/>
      <c r="B144" s="32"/>
      <c r="C144" s="39">
        <v>4210</v>
      </c>
      <c r="D144" s="39" t="s">
        <v>12</v>
      </c>
      <c r="E144" s="18">
        <v>300</v>
      </c>
      <c r="F144" s="16"/>
      <c r="G144" s="16"/>
      <c r="H144" s="16">
        <f>E144+F144-G144</f>
        <v>300</v>
      </c>
    </row>
    <row r="145" spans="1:8" ht="17.25" customHeight="1">
      <c r="A145" s="32"/>
      <c r="B145" s="32"/>
      <c r="C145" s="39">
        <v>4280</v>
      </c>
      <c r="D145" s="39" t="s">
        <v>39</v>
      </c>
      <c r="E145" s="18">
        <v>120</v>
      </c>
      <c r="F145" s="16"/>
      <c r="G145" s="16"/>
      <c r="H145" s="16">
        <f>E145+F145-G145</f>
        <v>120</v>
      </c>
    </row>
    <row r="146" spans="1:8" ht="17.25" customHeight="1">
      <c r="A146" s="32"/>
      <c r="B146" s="32"/>
      <c r="C146" s="39">
        <v>4300</v>
      </c>
      <c r="D146" s="39" t="s">
        <v>24</v>
      </c>
      <c r="E146" s="18">
        <v>4500</v>
      </c>
      <c r="F146" s="16"/>
      <c r="G146" s="16"/>
      <c r="H146" s="16">
        <f>E146+F146-G146</f>
        <v>4500</v>
      </c>
    </row>
    <row r="147" spans="1:8" ht="17.25" customHeight="1">
      <c r="A147" s="32"/>
      <c r="B147" s="32"/>
      <c r="C147" s="39">
        <v>4350</v>
      </c>
      <c r="D147" s="39" t="s">
        <v>40</v>
      </c>
      <c r="E147" s="18">
        <v>120</v>
      </c>
      <c r="F147" s="16"/>
      <c r="G147" s="16"/>
      <c r="H147" s="16">
        <f>E147+F147-G147</f>
        <v>120</v>
      </c>
    </row>
    <row r="148" spans="1:8" ht="32.25" customHeight="1">
      <c r="A148" s="32"/>
      <c r="B148" s="32"/>
      <c r="C148" s="39">
        <v>4370</v>
      </c>
      <c r="D148" s="39" t="s">
        <v>32</v>
      </c>
      <c r="E148" s="18">
        <v>550</v>
      </c>
      <c r="F148" s="16"/>
      <c r="G148" s="16"/>
      <c r="H148" s="16">
        <f>E148+F148-G148</f>
        <v>550</v>
      </c>
    </row>
    <row r="149" spans="1:8" s="26" customFormat="1" ht="18.75" customHeight="1" hidden="1">
      <c r="A149" s="29"/>
      <c r="B149" s="29">
        <v>75107</v>
      </c>
      <c r="C149" s="30"/>
      <c r="D149" s="41" t="s">
        <v>22</v>
      </c>
      <c r="E149" s="31">
        <f>SUM(E150,E151,E152,E153,E154,E155,E156,E157,E158,E159)</f>
        <v>0</v>
      </c>
      <c r="F149" s="24">
        <f>SUM(F150,F151,F152,F153,F154,F155,F156,F157,F158,F159)</f>
        <v>0</v>
      </c>
      <c r="G149" s="24">
        <f>SUM(G150,G151,G152,G153,G154,G155,G156,G157,G158,G159)</f>
        <v>0</v>
      </c>
      <c r="H149" s="24">
        <f>SUM(H150,H151,H152,H153,H154,H155,H156,H157,H158,H159)</f>
        <v>0</v>
      </c>
    </row>
    <row r="150" spans="1:8" s="44" customFormat="1" ht="21.75" customHeight="1" hidden="1">
      <c r="A150" s="7"/>
      <c r="B150" s="7"/>
      <c r="C150" s="10">
        <v>3030</v>
      </c>
      <c r="D150" s="42" t="s">
        <v>19</v>
      </c>
      <c r="E150" s="17"/>
      <c r="F150" s="43"/>
      <c r="G150" s="43"/>
      <c r="H150" s="43">
        <f>E150+F150-G150</f>
        <v>0</v>
      </c>
    </row>
    <row r="151" spans="1:8" ht="18" customHeight="1" hidden="1">
      <c r="A151" s="7"/>
      <c r="B151" s="7"/>
      <c r="C151" s="10">
        <v>4110</v>
      </c>
      <c r="D151" s="45" t="s">
        <v>2</v>
      </c>
      <c r="E151" s="18"/>
      <c r="F151" s="16"/>
      <c r="G151" s="16"/>
      <c r="H151" s="16">
        <f aca="true" t="shared" si="6" ref="H151:H159">E151+F151-G151</f>
        <v>0</v>
      </c>
    </row>
    <row r="152" spans="1:8" ht="17.25" customHeight="1" hidden="1">
      <c r="A152" s="7"/>
      <c r="B152" s="7"/>
      <c r="C152" s="10">
        <v>4120</v>
      </c>
      <c r="D152" s="45" t="s">
        <v>3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0">
        <v>4170</v>
      </c>
      <c r="D153" s="45" t="s">
        <v>4</v>
      </c>
      <c r="E153" s="18"/>
      <c r="F153" s="16"/>
      <c r="G153" s="16"/>
      <c r="H153" s="16">
        <f t="shared" si="6"/>
        <v>0</v>
      </c>
    </row>
    <row r="154" spans="1:8" ht="18.75" customHeight="1" hidden="1">
      <c r="A154" s="7"/>
      <c r="B154" s="7"/>
      <c r="C154" s="11">
        <v>4210</v>
      </c>
      <c r="D154" s="46" t="s">
        <v>12</v>
      </c>
      <c r="E154" s="18"/>
      <c r="F154" s="16"/>
      <c r="G154" s="16"/>
      <c r="H154" s="16">
        <f t="shared" si="6"/>
        <v>0</v>
      </c>
    </row>
    <row r="155" spans="1:8" ht="18.75" customHeight="1" hidden="1">
      <c r="A155" s="7"/>
      <c r="B155" s="7"/>
      <c r="C155" s="11">
        <v>4260</v>
      </c>
      <c r="D155" s="46" t="s">
        <v>26</v>
      </c>
      <c r="E155" s="18"/>
      <c r="F155" s="16"/>
      <c r="G155" s="16"/>
      <c r="H155" s="16">
        <f t="shared" si="6"/>
        <v>0</v>
      </c>
    </row>
    <row r="156" spans="1:8" ht="32.25" customHeight="1" hidden="1">
      <c r="A156" s="7"/>
      <c r="B156" s="7"/>
      <c r="C156" s="11">
        <v>4370</v>
      </c>
      <c r="D156" s="45" t="s">
        <v>25</v>
      </c>
      <c r="E156" s="18"/>
      <c r="F156" s="16"/>
      <c r="G156" s="16"/>
      <c r="H156" s="16">
        <f t="shared" si="6"/>
        <v>0</v>
      </c>
    </row>
    <row r="157" spans="1:8" ht="21.75" customHeight="1" hidden="1">
      <c r="A157" s="7"/>
      <c r="B157" s="7"/>
      <c r="C157" s="11">
        <v>4410</v>
      </c>
      <c r="D157" s="46" t="s">
        <v>11</v>
      </c>
      <c r="E157" s="18"/>
      <c r="F157" s="16"/>
      <c r="G157" s="16"/>
      <c r="H157" s="16">
        <f t="shared" si="6"/>
        <v>0</v>
      </c>
    </row>
    <row r="158" spans="1:8" ht="28.5" customHeight="1" hidden="1">
      <c r="A158" s="7"/>
      <c r="B158" s="7"/>
      <c r="C158" s="11">
        <v>4740</v>
      </c>
      <c r="D158" s="46" t="s">
        <v>15</v>
      </c>
      <c r="E158" s="18"/>
      <c r="F158" s="16"/>
      <c r="G158" s="16"/>
      <c r="H158" s="16">
        <f t="shared" si="6"/>
        <v>0</v>
      </c>
    </row>
    <row r="159" spans="1:8" s="14" customFormat="1" ht="24" customHeight="1" hidden="1">
      <c r="A159" s="12"/>
      <c r="B159" s="12"/>
      <c r="C159" s="13">
        <v>4750</v>
      </c>
      <c r="D159" s="47" t="s">
        <v>13</v>
      </c>
      <c r="E159" s="18"/>
      <c r="F159" s="16"/>
      <c r="G159" s="16"/>
      <c r="H159" s="16">
        <f t="shared" si="6"/>
        <v>0</v>
      </c>
    </row>
    <row r="160" spans="1:8" s="26" customFormat="1" ht="45.75" customHeight="1" hidden="1">
      <c r="A160" s="22"/>
      <c r="B160" s="22">
        <v>75109</v>
      </c>
      <c r="C160" s="23"/>
      <c r="D160" s="48" t="s">
        <v>23</v>
      </c>
      <c r="E160" s="24">
        <f>SUM(E161:E171)</f>
        <v>0</v>
      </c>
      <c r="F160" s="24">
        <f>SUM(F161:F171)</f>
        <v>0</v>
      </c>
      <c r="G160" s="24">
        <f>SUM(G161:G171)</f>
        <v>0</v>
      </c>
      <c r="H160" s="24">
        <f>SUM(H161:H171)</f>
        <v>0</v>
      </c>
    </row>
    <row r="161" spans="1:8" s="44" customFormat="1" ht="21.75" customHeight="1" hidden="1">
      <c r="A161" s="7"/>
      <c r="B161" s="7"/>
      <c r="C161" s="10">
        <v>3030</v>
      </c>
      <c r="D161" s="42" t="s">
        <v>19</v>
      </c>
      <c r="E161" s="17"/>
      <c r="F161" s="43">
        <v>0</v>
      </c>
      <c r="G161" s="43"/>
      <c r="H161" s="43">
        <f>E161+F161-G161</f>
        <v>0</v>
      </c>
    </row>
    <row r="162" spans="1:8" ht="18" customHeight="1" hidden="1">
      <c r="A162" s="7"/>
      <c r="B162" s="7"/>
      <c r="C162" s="10">
        <v>4110</v>
      </c>
      <c r="D162" s="45" t="s">
        <v>2</v>
      </c>
      <c r="E162" s="18"/>
      <c r="F162" s="16">
        <v>0</v>
      </c>
      <c r="G162" s="16"/>
      <c r="H162" s="16">
        <f aca="true" t="shared" si="7" ref="H162:H171">E162+F162-G162</f>
        <v>0</v>
      </c>
    </row>
    <row r="163" spans="1:8" ht="17.25" customHeight="1" hidden="1">
      <c r="A163" s="7"/>
      <c r="B163" s="7"/>
      <c r="C163" s="10">
        <v>4120</v>
      </c>
      <c r="D163" s="45" t="s">
        <v>3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0">
        <v>4170</v>
      </c>
      <c r="D164" s="45" t="s">
        <v>4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4210</v>
      </c>
      <c r="D165" s="46" t="s">
        <v>12</v>
      </c>
      <c r="E165" s="18"/>
      <c r="F165" s="16">
        <v>0</v>
      </c>
      <c r="G165" s="16"/>
      <c r="H165" s="16">
        <f t="shared" si="7"/>
        <v>0</v>
      </c>
    </row>
    <row r="166" spans="1:8" ht="18.75" customHeight="1" hidden="1">
      <c r="A166" s="7"/>
      <c r="B166" s="7"/>
      <c r="C166" s="11">
        <v>4260</v>
      </c>
      <c r="D166" s="46" t="s">
        <v>26</v>
      </c>
      <c r="E166" s="18"/>
      <c r="F166" s="16">
        <v>0</v>
      </c>
      <c r="G166" s="16"/>
      <c r="H166" s="16">
        <f t="shared" si="7"/>
        <v>0</v>
      </c>
    </row>
    <row r="167" spans="1:8" ht="18.75" customHeight="1" hidden="1">
      <c r="A167" s="7"/>
      <c r="B167" s="7"/>
      <c r="C167" s="11">
        <v>4300</v>
      </c>
      <c r="D167" s="46" t="s">
        <v>24</v>
      </c>
      <c r="E167" s="18"/>
      <c r="F167" s="16">
        <v>0</v>
      </c>
      <c r="G167" s="16"/>
      <c r="H167" s="16">
        <f t="shared" si="7"/>
        <v>0</v>
      </c>
    </row>
    <row r="168" spans="1:8" ht="29.25" customHeight="1" hidden="1">
      <c r="A168" s="7"/>
      <c r="B168" s="7"/>
      <c r="C168" s="11">
        <v>4370</v>
      </c>
      <c r="D168" s="45" t="s">
        <v>25</v>
      </c>
      <c r="E168" s="18"/>
      <c r="F168" s="16">
        <v>0</v>
      </c>
      <c r="G168" s="16"/>
      <c r="H168" s="16">
        <f t="shared" si="7"/>
        <v>0</v>
      </c>
    </row>
    <row r="169" spans="1:8" ht="21.75" customHeight="1" hidden="1">
      <c r="A169" s="7"/>
      <c r="B169" s="7"/>
      <c r="C169" s="11">
        <v>4410</v>
      </c>
      <c r="D169" s="46" t="s">
        <v>11</v>
      </c>
      <c r="E169" s="18"/>
      <c r="F169" s="16">
        <v>0</v>
      </c>
      <c r="G169" s="16"/>
      <c r="H169" s="16">
        <f t="shared" si="7"/>
        <v>0</v>
      </c>
    </row>
    <row r="170" spans="1:8" ht="28.5" customHeight="1" hidden="1">
      <c r="A170" s="7"/>
      <c r="B170" s="7"/>
      <c r="C170" s="11">
        <v>4740</v>
      </c>
      <c r="D170" s="46" t="s">
        <v>15</v>
      </c>
      <c r="E170" s="18"/>
      <c r="F170" s="16">
        <v>0</v>
      </c>
      <c r="G170" s="16"/>
      <c r="H170" s="16">
        <f t="shared" si="7"/>
        <v>0</v>
      </c>
    </row>
    <row r="171" spans="1:8" s="14" customFormat="1" ht="24" customHeight="1" hidden="1">
      <c r="A171" s="12"/>
      <c r="B171" s="12"/>
      <c r="C171" s="13">
        <v>4750</v>
      </c>
      <c r="D171" s="47" t="s">
        <v>13</v>
      </c>
      <c r="E171" s="18"/>
      <c r="F171" s="16">
        <v>0</v>
      </c>
      <c r="G171" s="16"/>
      <c r="H171" s="16">
        <f t="shared" si="7"/>
        <v>0</v>
      </c>
    </row>
    <row r="172" spans="1:8" ht="17.25" customHeight="1">
      <c r="A172" s="32"/>
      <c r="B172" s="32"/>
      <c r="C172" s="39">
        <v>4410</v>
      </c>
      <c r="D172" s="39" t="s">
        <v>11</v>
      </c>
      <c r="E172" s="18">
        <v>300</v>
      </c>
      <c r="F172" s="16"/>
      <c r="G172" s="16"/>
      <c r="H172" s="16">
        <f>E172+F172-G172</f>
        <v>300</v>
      </c>
    </row>
    <row r="173" spans="1:8" ht="17.25" customHeight="1">
      <c r="A173" s="32"/>
      <c r="B173" s="32"/>
      <c r="C173" s="39">
        <v>4440</v>
      </c>
      <c r="D173" s="39" t="s">
        <v>41</v>
      </c>
      <c r="E173" s="18">
        <v>3008</v>
      </c>
      <c r="F173" s="16"/>
      <c r="G173" s="16"/>
      <c r="H173" s="16"/>
    </row>
    <row r="174" spans="1:8" ht="33" customHeight="1">
      <c r="A174" s="32"/>
      <c r="B174" s="32"/>
      <c r="C174" s="39">
        <v>4700</v>
      </c>
      <c r="D174" s="39" t="s">
        <v>33</v>
      </c>
      <c r="E174" s="18">
        <v>1000</v>
      </c>
      <c r="F174" s="16"/>
      <c r="G174" s="16"/>
      <c r="H174" s="16">
        <f>E174+F174-G174</f>
        <v>1000</v>
      </c>
    </row>
    <row r="175" spans="1:8" s="26" customFormat="1" ht="76.5" customHeight="1">
      <c r="A175" s="35"/>
      <c r="B175" s="35">
        <v>85213</v>
      </c>
      <c r="C175" s="36"/>
      <c r="D175" s="37" t="s">
        <v>36</v>
      </c>
      <c r="E175" s="24">
        <f>SUM(E176)</f>
        <v>6178</v>
      </c>
      <c r="F175" s="25">
        <f>SUM(F176,F182)</f>
        <v>0</v>
      </c>
      <c r="G175" s="25">
        <f>SUM(G176,G182)</f>
        <v>0</v>
      </c>
      <c r="H175" s="25">
        <f>SUM(H176,H182)</f>
        <v>6178</v>
      </c>
    </row>
    <row r="176" spans="1:8" ht="21" customHeight="1">
      <c r="A176" s="32"/>
      <c r="B176" s="32"/>
      <c r="C176" s="39">
        <v>4130</v>
      </c>
      <c r="D176" s="51" t="s">
        <v>42</v>
      </c>
      <c r="E176" s="18">
        <v>6178</v>
      </c>
      <c r="F176" s="16"/>
      <c r="G176" s="16"/>
      <c r="H176" s="16">
        <f>E176+F176-G176</f>
        <v>6178</v>
      </c>
    </row>
    <row r="177" spans="1:8" s="26" customFormat="1" ht="15.75" customHeight="1">
      <c r="A177" s="35"/>
      <c r="B177" s="35">
        <v>85219</v>
      </c>
      <c r="C177" s="36"/>
      <c r="D177" s="37" t="s">
        <v>48</v>
      </c>
      <c r="E177" s="24">
        <f>SUM(E178)</f>
        <v>305</v>
      </c>
      <c r="F177" s="25">
        <f>SUM(F178)</f>
        <v>0</v>
      </c>
      <c r="G177" s="25">
        <f>SUM(G178)</f>
        <v>0</v>
      </c>
      <c r="H177" s="25">
        <f>SUM(H178)</f>
        <v>305</v>
      </c>
    </row>
    <row r="178" spans="1:8" ht="20.25" customHeight="1">
      <c r="A178" s="32"/>
      <c r="B178" s="32"/>
      <c r="C178" s="33">
        <v>3030</v>
      </c>
      <c r="D178" s="49" t="s">
        <v>19</v>
      </c>
      <c r="E178" s="17">
        <v>305</v>
      </c>
      <c r="F178" s="16">
        <v>0</v>
      </c>
      <c r="G178" s="16">
        <v>0</v>
      </c>
      <c r="H178" s="16">
        <f>E178+F178-G178</f>
        <v>305</v>
      </c>
    </row>
    <row r="179" spans="1:8" s="26" customFormat="1" ht="21.75" customHeight="1">
      <c r="A179" s="35"/>
      <c r="B179" s="35">
        <v>85295</v>
      </c>
      <c r="C179" s="36"/>
      <c r="D179" s="37" t="s">
        <v>47</v>
      </c>
      <c r="E179" s="24">
        <f>SUM(E180)</f>
        <v>9900</v>
      </c>
      <c r="F179" s="25">
        <f>SUM(F180)</f>
        <v>0</v>
      </c>
      <c r="G179" s="25">
        <f>SUM(G180)</f>
        <v>0</v>
      </c>
      <c r="H179" s="25">
        <f>SUM(H180)</f>
        <v>9900</v>
      </c>
    </row>
    <row r="180" spans="1:8" ht="22.5" customHeight="1">
      <c r="A180" s="32"/>
      <c r="B180" s="32"/>
      <c r="C180" s="33">
        <v>3110</v>
      </c>
      <c r="D180" s="49" t="s">
        <v>37</v>
      </c>
      <c r="E180" s="17">
        <v>9900</v>
      </c>
      <c r="F180" s="16">
        <v>0</v>
      </c>
      <c r="G180" s="16">
        <v>0</v>
      </c>
      <c r="H180" s="16">
        <f>E180+F180-G180</f>
        <v>9900</v>
      </c>
    </row>
    <row r="181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2012-07-02T06:54:22Z</cp:lastPrinted>
  <dcterms:created xsi:type="dcterms:W3CDTF">2000-10-09T19:11:55Z</dcterms:created>
  <dcterms:modified xsi:type="dcterms:W3CDTF">2012-07-02T06:57:51Z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