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9" sheetId="1" r:id="rId1"/>
    <sheet name="ZAŁ 7" sheetId="2" r:id="rId2"/>
    <sheet name="ZAŁ 3" sheetId="3" r:id="rId3"/>
    <sheet name="ZAŁ 6" sheetId="4" r:id="rId4"/>
    <sheet name="ZAŁ 11" sheetId="5" r:id="rId5"/>
    <sheet name="ZAŁ 5" sheetId="6" r:id="rId6"/>
    <sheet name="ZAŁ 4" sheetId="7" r:id="rId7"/>
    <sheet name="ZAŁ 8" sheetId="8" r:id="rId8"/>
    <sheet name="ZAŁ 10" sheetId="9" r:id="rId9"/>
  </sheets>
  <definedNames>
    <definedName name="_xlnm.Print_Titles" localSheetId="0">' ZAŁ 9'!$8:$14</definedName>
    <definedName name="_xlnm.Print_Titles" localSheetId="4">'ZAŁ 11'!$2:$5</definedName>
    <definedName name="_xlnm.Print_Titles" localSheetId="2">'ZAŁ 3'!$2:$8</definedName>
    <definedName name="_xlnm.Print_Titles" localSheetId="1">'ZAŁ 7'!$9:$10</definedName>
  </definedNames>
  <calcPr fullCalcOnLoad="1"/>
</workbook>
</file>

<file path=xl/sharedStrings.xml><?xml version="1.0" encoding="utf-8"?>
<sst xmlns="http://schemas.openxmlformats.org/spreadsheetml/2006/main" count="1255" uniqueCount="368">
  <si>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</si>
  <si>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</si>
  <si>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</si>
  <si>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</si>
  <si>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</si>
  <si>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</si>
  <si>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</si>
  <si>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</si>
  <si>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</si>
  <si>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</si>
  <si>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</si>
  <si>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</si>
  <si>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</si>
  <si>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</si>
  <si>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</si>
  <si>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</si>
  <si>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</si>
  <si>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</si>
  <si>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</si>
  <si>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</si>
  <si>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</si>
  <si>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</si>
  <si>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</si>
  <si>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</si>
  <si>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</si>
  <si>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</si>
  <si>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</si>
  <si>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</si>
  <si>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</si>
  <si>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</si>
  <si>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</si>
  <si>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</si>
  <si>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</si>
  <si>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</si>
  <si>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</si>
  <si>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</si>
  <si>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</si>
  <si>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</si>
  <si>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</si>
  <si>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</si>
  <si>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</si>
  <si>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</si>
  <si>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</si>
  <si>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</si>
  <si>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</si>
  <si>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</si>
  <si>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</si>
  <si>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</si>
  <si>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</si>
  <si>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</si>
  <si>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</si>
  <si>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</si>
  <si>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</si>
  <si>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</si>
  <si>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</si>
  <si>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</si>
  <si>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</si>
  <si>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</si>
  <si>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</si>
  <si>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</si>
  <si>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</si>
  <si>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</si>
  <si>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</si>
  <si>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</si>
  <si>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</si>
  <si>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</si>
  <si>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</si>
  <si>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</si>
  <si>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</si>
  <si>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</si>
  <si>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</si>
  <si>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</si>
  <si>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</si>
  <si>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</si>
  <si>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</si>
  <si>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</si>
  <si>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</si>
  <si>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</si>
  <si>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</si>
  <si>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</si>
  <si>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</si>
  <si>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</si>
  <si>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</si>
  <si>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</si>
  <si>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</si>
  <si>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</si>
  <si>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</si>
  <si>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</si>
  <si>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</si>
  <si>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</si>
  <si>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</si>
  <si>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</si>
  <si>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</si>
  <si>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rok budżetowy 2010 (6+7+8+9)</t>
  </si>
  <si>
    <t>Kwota
2010 r.</t>
  </si>
  <si>
    <t>§ 941 do 944</t>
  </si>
  <si>
    <t xml:space="preserve">Kwota </t>
  </si>
  <si>
    <t>Projekt: "Centrum Kulturalno - Oświatowe i Sportowe  w Kierzu Niedźwiedzim"</t>
  </si>
  <si>
    <t>2007-2010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</si>
  <si>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</si>
  <si>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</si>
  <si>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</si>
  <si>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</si>
  <si>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</si>
  <si>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</si>
  <si>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</si>
  <si>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L.p.</t>
  </si>
  <si>
    <t>Budowa oświetlenia ulicznego</t>
  </si>
  <si>
    <t>Urząd Gminy</t>
  </si>
  <si>
    <t xml:space="preserve">Działanie 6.2: Rewitalizacja małych miast  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</si>
  <si>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</si>
  <si>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</si>
  <si>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</si>
  <si>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</si>
  <si>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</si>
  <si>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</si>
  <si>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</si>
  <si>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</si>
  <si>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</si>
  <si>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</si>
  <si>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</si>
  <si>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</si>
  <si>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</si>
  <si>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</si>
  <si>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</si>
  <si>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</si>
  <si>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</si>
  <si>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</si>
  <si>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</si>
  <si>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</si>
  <si>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</si>
  <si>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</si>
  <si>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</si>
  <si>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</si>
  <si>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</si>
  <si>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</si>
  <si>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</si>
  <si>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</si>
  <si>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</si>
  <si>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</si>
  <si>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</si>
  <si>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</si>
  <si>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</si>
  <si>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</si>
  <si>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</si>
  <si>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</si>
  <si>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</si>
  <si>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</si>
  <si>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</si>
  <si>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</si>
  <si>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</si>
  <si>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</si>
  <si>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</si>
  <si>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</si>
  <si>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</si>
  <si>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</si>
  <si>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</si>
  <si>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</si>
  <si>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</si>
  <si>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</si>
  <si>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</si>
  <si>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</si>
  <si>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</si>
  <si>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</si>
  <si>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</si>
  <si>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</si>
  <si>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</si>
  <si>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</si>
  <si>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</si>
  <si>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</si>
  <si>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</si>
  <si>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</si>
  <si>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</si>
  <si>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</si>
  <si>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</si>
  <si>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Szkoła Podstawowa Majków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</si>
  <si>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</si>
  <si>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</si>
  <si>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</si>
  <si>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</si>
  <si>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</si>
  <si>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</si>
  <si>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</si>
  <si>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</si>
  <si>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</si>
  <si>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</si>
  <si>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</si>
  <si>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</si>
  <si>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</si>
  <si>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</si>
  <si>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</si>
  <si>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</si>
  <si>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</si>
  <si>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</si>
  <si>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</si>
  <si>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</si>
  <si>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</si>
  <si>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</si>
  <si>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</si>
  <si>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</si>
  <si>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</si>
  <si>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</si>
  <si>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</si>
  <si>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</si>
  <si>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</si>
  <si>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</si>
  <si>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</si>
  <si>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</si>
  <si>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</si>
  <si>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</si>
  <si>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</si>
  <si>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</si>
  <si>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</si>
  <si>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</si>
  <si>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</si>
  <si>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</si>
  <si>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</si>
  <si>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</si>
  <si>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</si>
  <si>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</si>
  <si>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Wykonanie zasilania awaryjnego budynku Urzędu Gminy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</si>
  <si>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</si>
  <si>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</si>
  <si>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</si>
  <si>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</si>
  <si>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2009-2010</t>
  </si>
  <si>
    <t>Przebudowa drogi gminnej w miejscowości Majków ul. Dębowa Nr 379010T, na długości 616 m (2009 - 2011)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</si>
  <si>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</si>
  <si>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</si>
  <si>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</si>
  <si>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</si>
  <si>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Szkoła Podstawowa w Lipowym Polu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</si>
  <si>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</si>
  <si>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</si>
  <si>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</si>
  <si>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</si>
  <si>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</si>
  <si>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</si>
  <si>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Budowa parkingu przy cmentarzu na drodze gminnej w miejscowości Kierz Niedźwiedzi</t>
  </si>
  <si>
    <t xml:space="preserve">Zagospodarowanie terenu wokół sadzawki 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</si>
  <si>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</si>
  <si>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</si>
  <si>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</si>
  <si>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</si>
  <si>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</si>
  <si>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</si>
  <si>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</si>
  <si>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</si>
  <si>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</si>
  <si>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</si>
  <si>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</si>
  <si>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</si>
  <si>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</si>
  <si>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</si>
  <si>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</si>
  <si>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</si>
  <si>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</si>
  <si>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</si>
  <si>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</si>
  <si>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</si>
  <si>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</si>
  <si>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</si>
  <si>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</si>
  <si>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</si>
  <si>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</si>
  <si>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</si>
  <si>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</si>
  <si>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</si>
  <si>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</si>
  <si>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</si>
  <si>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</si>
  <si>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</si>
  <si>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</si>
  <si>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</si>
  <si>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</si>
  <si>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</si>
  <si>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</si>
  <si>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</si>
  <si>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</si>
  <si>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</si>
  <si>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</si>
  <si>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</si>
  <si>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</si>
  <si>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</si>
  <si>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</si>
  <si>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</si>
  <si>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</si>
  <si>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</si>
  <si>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</si>
  <si>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</si>
  <si>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</si>
  <si>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</si>
  <si>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</si>
  <si>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</si>
  <si>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</si>
  <si>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</si>
  <si>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</si>
  <si>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</si>
  <si>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</si>
  <si>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</si>
  <si>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</si>
  <si>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</si>
  <si>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</si>
  <si>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</si>
  <si>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</si>
  <si>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</si>
  <si>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</si>
  <si>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</si>
  <si>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</si>
  <si>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</si>
  <si>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</si>
  <si>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</si>
  <si>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</si>
  <si>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Działanie 7.1 Rozwój i upowszechnianie aktywnej integracji, Poddziałanie 7.1.1. Rozwój i upowszechnianie aktywnej integracji przez ośrodki pomocy społecznej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</si>
  <si>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</si>
  <si>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Wyposażenie placu zabaw (zjeżdżalna, huśtawki, stół pingpongowy)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</si>
  <si>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</si>
  <si>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</si>
  <si>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</si>
  <si>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</si>
  <si>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</si>
  <si>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</si>
  <si>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</si>
  <si>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</si>
  <si>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</si>
  <si>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</si>
  <si>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</si>
  <si>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</si>
  <si>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SPZOZ</t>
  </si>
  <si>
    <t xml:space="preserve">Składki na ubezpieczenie zdrowotne 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</si>
  <si>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</si>
  <si>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</si>
  <si>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</si>
  <si>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</si>
  <si>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</si>
  <si>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</si>
  <si>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</si>
  <si>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</si>
  <si>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</si>
  <si>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</si>
  <si>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</si>
  <si>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</si>
  <si>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</si>
  <si>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>Załącznik Nr 7</t>
  </si>
  <si>
    <t xml:space="preserve">Dotacja celowa na pomoc finansową udzielaną między jednostkami samorządu terytorialnego na dofinansowanie własnych zadań bieżących - "Remont drogi powiatowej nr 0557T Skarżysko - Kamienna - Mirzec" 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</si>
  <si>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</si>
  <si>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</si>
  <si>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</si>
  <si>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</si>
  <si>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 xml:space="preserve">z dnia 27 maja 2010 r. </t>
  </si>
  <si>
    <t>Załącznik Nr 6</t>
  </si>
  <si>
    <t>Szkoła Podstawowa  Lipowe Pole</t>
  </si>
  <si>
    <t>Zakup sprzętu sportowego- bilard z wyposażeniem</t>
  </si>
  <si>
    <t xml:space="preserve">Zakup sprzętu sportowego na plac szkolny- transport i montaż stołu pingpongowego betonowego </t>
  </si>
  <si>
    <t>Zakup sprzętu sportowego na plac szkolny- transport i montaż stołu pingpongowego betonowego</t>
  </si>
  <si>
    <t xml:space="preserve">Zakup sprzętu sportowego na plac szkolny( piłki, zestaw do ćwiczeń, tor przeszkód dla młodzieży - wykonanie) </t>
  </si>
  <si>
    <t>Załącznik Nr 9</t>
  </si>
  <si>
    <t>Rady Gminy w  Skarżysku Kościelnym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</si>
  <si>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</si>
  <si>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</si>
  <si>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</si>
  <si>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</si>
  <si>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Budowa kompleksu sportowo-rekreacyjnego oraz placu zabaw dla dzieci młodszych na placu przyszkolnym w Grzybowej Górze (lata 2010-2012)</t>
  </si>
  <si>
    <t>13.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</si>
  <si>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</t>
  </si>
  <si>
    <t>Sołectwo: Lipowe Pole Plebańskie</t>
  </si>
  <si>
    <t>do Uchwały Nr XLIV/246/10</t>
  </si>
  <si>
    <t>do uchwały Nr XLIV/246/10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</si>
</sst>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 quotePrefix="1">
      <alignment/>
    </xf>
    <xf numFmtId="0" fontId="10" fillId="0" borderId="16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15" xfId="0" applyFont="1" applyBorder="1" applyAlignment="1" quotePrefix="1">
      <alignment wrapText="1"/>
    </xf>
    <xf numFmtId="0" fontId="35" fillId="0" borderId="16" xfId="0" applyFont="1" applyBorder="1" applyAlignment="1">
      <alignment/>
    </xf>
    <xf numFmtId="0" fontId="15" fillId="0" borderId="16" xfId="0" applyFont="1" applyBorder="1" applyAlignment="1" quotePrefix="1">
      <alignment wrapText="1"/>
    </xf>
    <xf numFmtId="0" fontId="35" fillId="0" borderId="16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 quotePrefix="1">
      <alignment/>
    </xf>
    <xf numFmtId="4" fontId="14" fillId="0" borderId="15" xfId="0" applyNumberFormat="1" applyFont="1" applyBorder="1" applyAlignment="1">
      <alignment/>
    </xf>
    <xf numFmtId="0" fontId="14" fillId="0" borderId="15" xfId="0" applyFont="1" applyBorder="1" applyAlignment="1" quotePrefix="1">
      <alignment wrapText="1"/>
    </xf>
    <xf numFmtId="4" fontId="14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4" fontId="14" fillId="0" borderId="16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6" xfId="0" applyFont="1" applyBorder="1" applyAlignment="1">
      <alignment/>
    </xf>
    <xf numFmtId="0" fontId="13" fillId="0" borderId="16" xfId="0" applyFont="1" applyBorder="1" applyAlignment="1" quotePrefix="1">
      <alignment wrapText="1"/>
    </xf>
    <xf numFmtId="0" fontId="13" fillId="0" borderId="16" xfId="0" applyFont="1" applyBorder="1" applyAlignment="1">
      <alignment wrapText="1"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0" fontId="3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7" fillId="20" borderId="10" xfId="0" applyFont="1" applyFill="1" applyBorder="1" applyAlignment="1">
      <alignment horizontal="center" vertical="center"/>
    </xf>
    <xf numFmtId="0" fontId="39" fillId="0" borderId="0" xfId="0" applyNumberFormat="1" applyFill="1" applyBorder="1" applyAlignment="1" applyProtection="1">
      <alignment horizontal="left"/>
      <protection locked="0"/>
    </xf>
    <xf numFmtId="49" fontId="40" fillId="0" borderId="0" xfId="0" applyFill="1" applyBorder="1" applyAlignment="1">
      <alignment horizontal="left" vertical="center" wrapText="1"/>
    </xf>
    <xf numFmtId="4" fontId="39" fillId="0" borderId="0" xfId="0" applyNumberFormat="1" applyFill="1" applyBorder="1" applyAlignment="1" applyProtection="1">
      <alignment horizontal="left"/>
      <protection locked="0"/>
    </xf>
    <xf numFmtId="49" fontId="40" fillId="0" borderId="0" xfId="0" applyFill="1" applyBorder="1" applyAlignment="1">
      <alignment horizontal="center" vertical="center" wrapText="1"/>
    </xf>
    <xf numFmtId="4" fontId="40" fillId="0" borderId="18" xfId="0" applyNumberFormat="1" applyFont="1" applyFill="1" applyAlignment="1">
      <alignment horizontal="right" vertical="center" wrapText="1"/>
    </xf>
    <xf numFmtId="4" fontId="40" fillId="0" borderId="18" xfId="0" applyNumberFormat="1" applyFill="1" applyAlignment="1">
      <alignment horizontal="right" vertical="center" wrapText="1"/>
    </xf>
    <xf numFmtId="4" fontId="40" fillId="0" borderId="18" xfId="0" applyNumberFormat="1" applyFill="1" applyAlignment="1">
      <alignment horizontal="center" vertical="center" wrapText="1"/>
    </xf>
    <xf numFmtId="4" fontId="40" fillId="0" borderId="18" xfId="0" applyNumberFormat="1" applyFont="1" applyFill="1" applyAlignment="1">
      <alignment horizontal="center" vertical="center" wrapText="1"/>
    </xf>
    <xf numFmtId="49" fontId="44" fillId="0" borderId="18" xfId="0" applyFill="1" applyAlignment="1">
      <alignment horizontal="center" vertical="center" wrapText="1"/>
    </xf>
    <xf numFmtId="1" fontId="40" fillId="0" borderId="18" xfId="0" applyNumberFormat="1" applyFill="1" applyAlignment="1">
      <alignment horizontal="center" vertical="center" wrapText="1"/>
    </xf>
    <xf numFmtId="49" fontId="40" fillId="20" borderId="18" xfId="0" applyFill="1" applyBorder="1" applyAlignment="1">
      <alignment horizontal="center" vertical="center" wrapText="1"/>
    </xf>
    <xf numFmtId="0" fontId="14" fillId="0" borderId="16" xfId="0" applyFont="1" applyBorder="1" applyAlignment="1" quotePrefix="1">
      <alignment wrapText="1"/>
    </xf>
    <xf numFmtId="0" fontId="40" fillId="0" borderId="18" xfId="0" applyNumberForma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right" vertical="center" wrapText="1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4" fontId="47" fillId="0" borderId="18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" fontId="13" fillId="0" borderId="21" xfId="0" applyNumberFormat="1" applyFont="1" applyBorder="1" applyAlignment="1">
      <alignment/>
    </xf>
    <xf numFmtId="49" fontId="40" fillId="2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168" fontId="40" fillId="0" borderId="18" xfId="0" applyNumberFormat="1" applyFill="1" applyAlignment="1">
      <alignment horizontal="center" vertical="center" wrapText="1"/>
    </xf>
    <xf numFmtId="170" fontId="40" fillId="0" borderId="18" xfId="0" applyNumberFormat="1" applyFill="1" applyAlignment="1">
      <alignment horizontal="center" vertical="center" wrapText="1"/>
    </xf>
    <xf numFmtId="3" fontId="49" fillId="0" borderId="10" xfId="0" applyNumberFormat="1" applyFont="1" applyBorder="1" applyAlignment="1">
      <alignment vertical="top" wrapText="1"/>
    </xf>
    <xf numFmtId="1" fontId="40" fillId="0" borderId="18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4" fontId="10" fillId="0" borderId="15" xfId="0" applyNumberFormat="1" applyFont="1" applyBorder="1" applyAlignment="1">
      <alignment/>
    </xf>
    <xf numFmtId="0" fontId="14" fillId="0" borderId="16" xfId="0" applyFont="1" applyBorder="1" applyAlignment="1" quotePrefix="1">
      <alignment/>
    </xf>
    <xf numFmtId="49" fontId="40" fillId="20" borderId="18" xfId="0" applyFill="1" applyBorder="1" applyAlignment="1">
      <alignment horizontal="center" vertical="center" wrapText="1"/>
    </xf>
    <xf numFmtId="49" fontId="40" fillId="20" borderId="22" xfId="0" applyFill="1" applyBorder="1" applyAlignment="1">
      <alignment horizontal="center" vertical="center" wrapText="1"/>
    </xf>
    <xf numFmtId="49" fontId="40" fillId="20" borderId="18" xfId="0" applyFont="1" applyFill="1" applyBorder="1" applyAlignment="1">
      <alignment horizontal="center" vertical="center" wrapText="1"/>
    </xf>
    <xf numFmtId="49" fontId="44" fillId="0" borderId="18" xfId="0" applyFill="1" applyAlignment="1">
      <alignment horizontal="center" vertical="center" wrapText="1"/>
    </xf>
    <xf numFmtId="49" fontId="44" fillId="24" borderId="0" xfId="0" applyAlignment="1">
      <alignment horizontal="right" vertical="center" wrapText="1"/>
    </xf>
    <xf numFmtId="4" fontId="47" fillId="0" borderId="18" xfId="0" applyNumberFormat="1" applyFont="1" applyFill="1" applyAlignment="1">
      <alignment horizontal="center" vertical="center" wrapText="1"/>
    </xf>
    <xf numFmtId="4" fontId="47" fillId="0" borderId="18" xfId="0" applyNumberFormat="1" applyFont="1" applyFill="1" applyAlignment="1">
      <alignment horizontal="right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9" fontId="42" fillId="24" borderId="0" xfId="0" applyAlignment="1">
      <alignment horizontal="center" vertical="center" wrapText="1"/>
    </xf>
    <xf numFmtId="49" fontId="43" fillId="24" borderId="0" xfId="0" applyAlignment="1">
      <alignment horizontal="left" vertical="center" wrapText="1"/>
    </xf>
    <xf numFmtId="49" fontId="40" fillId="20" borderId="18" xfId="0" applyFill="1" applyAlignment="1">
      <alignment horizontal="center" vertical="center" wrapText="1"/>
    </xf>
    <xf numFmtId="49" fontId="40" fillId="20" borderId="18" xfId="0" applyFont="1" applyFill="1" applyAlignment="1">
      <alignment horizontal="center" vertical="center" wrapText="1"/>
    </xf>
    <xf numFmtId="4" fontId="40" fillId="0" borderId="23" xfId="0" applyNumberFormat="1" applyFont="1" applyFill="1" applyBorder="1" applyAlignment="1">
      <alignment horizontal="left" vertical="center" wrapText="1"/>
    </xf>
    <xf numFmtId="49" fontId="41" fillId="24" borderId="0" xfId="0" applyFont="1" applyAlignment="1">
      <alignment horizontal="center" vertical="center" wrapText="1"/>
    </xf>
    <xf numFmtId="49" fontId="41" fillId="24" borderId="0" xfId="0" applyAlignment="1">
      <alignment horizontal="center" vertical="center" wrapText="1"/>
    </xf>
    <xf numFmtId="49" fontId="41" fillId="24" borderId="0" xfId="0" applyBorder="1" applyAlignment="1">
      <alignment horizontal="center" vertical="center" wrapText="1"/>
    </xf>
    <xf numFmtId="0" fontId="39" fillId="0" borderId="0" xfId="0" applyNumberFormat="1" applyFill="1" applyBorder="1" applyAlignment="1" applyProtection="1">
      <alignment horizontal="left"/>
      <protection locked="0"/>
    </xf>
    <xf numFmtId="4" fontId="40" fillId="0" borderId="18" xfId="0" applyNumberFormat="1" applyFill="1" applyAlignment="1">
      <alignment horizontal="right" vertical="center" wrapText="1"/>
    </xf>
    <xf numFmtId="4" fontId="40" fillId="0" borderId="18" xfId="0" applyNumberFormat="1" applyFill="1" applyAlignment="1">
      <alignment horizontal="center" vertical="center" wrapText="1"/>
    </xf>
    <xf numFmtId="4" fontId="40" fillId="0" borderId="18" xfId="0" applyNumberFormat="1" applyFont="1" applyFill="1" applyAlignment="1">
      <alignment horizontal="left" vertical="center" wrapText="1"/>
    </xf>
    <xf numFmtId="4" fontId="40" fillId="0" borderId="18" xfId="0" applyNumberFormat="1" applyFill="1" applyAlignment="1">
      <alignment horizontal="left" vertical="center" wrapText="1"/>
    </xf>
    <xf numFmtId="4" fontId="40" fillId="0" borderId="24" xfId="0" applyNumberFormat="1" applyFill="1" applyBorder="1" applyAlignment="1">
      <alignment horizontal="center" vertical="center" wrapText="1"/>
    </xf>
    <xf numFmtId="4" fontId="40" fillId="0" borderId="23" xfId="0" applyNumberFormat="1" applyFill="1" applyBorder="1" applyAlignment="1">
      <alignment horizontal="center" vertical="center" wrapText="1"/>
    </xf>
    <xf numFmtId="4" fontId="40" fillId="0" borderId="24" xfId="0" applyNumberFormat="1" applyFont="1" applyFill="1" applyBorder="1" applyAlignment="1">
      <alignment horizontal="left" vertical="center" wrapText="1"/>
    </xf>
    <xf numFmtId="4" fontId="40" fillId="0" borderId="23" xfId="0" applyNumberFormat="1" applyFill="1" applyBorder="1" applyAlignment="1">
      <alignment horizontal="left" vertical="center" wrapText="1"/>
    </xf>
    <xf numFmtId="4" fontId="40" fillId="0" borderId="24" xfId="0" applyNumberFormat="1" applyFill="1" applyBorder="1" applyAlignment="1">
      <alignment horizontal="right" vertical="center" wrapText="1"/>
    </xf>
    <xf numFmtId="4" fontId="40" fillId="0" borderId="23" xfId="0" applyNumberForma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4" fontId="39" fillId="0" borderId="23" xfId="0" applyNumberFormat="1" applyFill="1" applyBorder="1" applyAlignment="1" applyProtection="1">
      <alignment horizontal="right" vertical="center" wrapText="1"/>
      <protection locked="0"/>
    </xf>
    <xf numFmtId="4" fontId="45" fillId="0" borderId="18" xfId="0" applyNumberFormat="1" applyFont="1" applyFill="1" applyAlignment="1">
      <alignment horizontal="left" vertical="center" wrapText="1"/>
    </xf>
    <xf numFmtId="4" fontId="45" fillId="0" borderId="18" xfId="0" applyNumberFormat="1" applyFont="1" applyFill="1" applyAlignment="1">
      <alignment horizontal="right" vertical="center" wrapText="1"/>
    </xf>
    <xf numFmtId="169" fontId="40" fillId="0" borderId="18" xfId="0" applyNumberForma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25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3" fontId="16" fillId="20" borderId="14" xfId="0" applyNumberFormat="1" applyFont="1" applyFill="1" applyBorder="1" applyAlignment="1">
      <alignment horizontal="center" vertical="center" wrapText="1"/>
    </xf>
    <xf numFmtId="3" fontId="16" fillId="20" borderId="15" xfId="0" applyNumberFormat="1" applyFont="1" applyFill="1" applyBorder="1" applyAlignment="1">
      <alignment horizontal="center" vertical="center" wrapText="1"/>
    </xf>
    <xf numFmtId="3" fontId="16" fillId="20" borderId="16" xfId="0" applyNumberFormat="1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3" fontId="48" fillId="20" borderId="10" xfId="0" applyNumberFormat="1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8" fillId="20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2" fontId="48" fillId="0" borderId="29" xfId="0" applyNumberFormat="1" applyFont="1" applyBorder="1" applyAlignment="1">
      <alignment horizontal="left" vertical="center"/>
    </xf>
    <xf numFmtId="2" fontId="48" fillId="0" borderId="28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2" fontId="3" fillId="0" borderId="29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tabSelected="1" workbookViewId="0" topLeftCell="A1">
      <selection activeCell="H2" sqref="H2"/>
    </sheetView>
  </sheetViews>
  <sheetFormatPr defaultColWidth="9.00390625" defaultRowHeight="12.75"/>
  <cols>
    <col min="1" max="1" width="0.37109375" style="136" customWidth="1"/>
    <col min="2" max="2" width="2.625" style="136" customWidth="1"/>
    <col min="3" max="3" width="1.00390625" style="136" customWidth="1"/>
    <col min="4" max="4" width="5.25390625" style="136" customWidth="1"/>
    <col min="5" max="5" width="4.875" style="136" customWidth="1"/>
    <col min="6" max="6" width="5.25390625" style="136" customWidth="1"/>
    <col min="7" max="7" width="17.625" style="136" customWidth="1"/>
    <col min="8" max="8" width="6.00390625" style="136" customWidth="1"/>
    <col min="9" max="9" width="3.75390625" style="136" customWidth="1"/>
    <col min="10" max="10" width="7.875" style="136" customWidth="1"/>
    <col min="11" max="11" width="8.75390625" style="136" customWidth="1"/>
    <col min="12" max="13" width="8.125" style="136" customWidth="1"/>
    <col min="14" max="17" width="7.625" style="136" customWidth="1"/>
    <col min="18" max="18" width="5.375" style="136" customWidth="1"/>
    <col min="19" max="19" width="7.125" style="136" customWidth="1"/>
    <col min="20" max="20" width="7.00390625" style="136" customWidth="1"/>
    <col min="21" max="21" width="1.625" style="136" customWidth="1"/>
    <col min="22" max="22" width="6.625" style="136" customWidth="1"/>
    <col min="23" max="23" width="7.125" style="136" customWidth="1"/>
    <col min="24" max="24" width="0.37109375" style="136" customWidth="1"/>
    <col min="25" max="25" width="2.125" style="136" customWidth="1"/>
    <col min="26" max="16384" width="8.00390625" style="136" customWidth="1"/>
  </cols>
  <sheetData>
    <row r="1" spans="2:17" s="26" customFormat="1" ht="12">
      <c r="B1" s="56"/>
      <c r="D1" s="56"/>
      <c r="H1" s="70"/>
      <c r="I1" s="70"/>
      <c r="J1" s="60"/>
      <c r="K1" s="164"/>
      <c r="L1" s="164"/>
      <c r="M1" s="164"/>
      <c r="Q1" s="60" t="s">
        <v>356</v>
      </c>
    </row>
    <row r="2" spans="2:17" s="26" customFormat="1" ht="12">
      <c r="B2" s="56"/>
      <c r="D2" s="56"/>
      <c r="H2" s="70"/>
      <c r="I2" s="70"/>
      <c r="J2" s="60"/>
      <c r="K2" s="164"/>
      <c r="L2" s="164"/>
      <c r="M2" s="164"/>
      <c r="Q2" s="60" t="s">
        <v>366</v>
      </c>
    </row>
    <row r="3" spans="2:17" s="26" customFormat="1" ht="12">
      <c r="B3" s="56"/>
      <c r="D3" s="56"/>
      <c r="H3" s="70"/>
      <c r="I3" s="70"/>
      <c r="J3" s="60"/>
      <c r="K3" s="164"/>
      <c r="L3" s="164"/>
      <c r="M3" s="164"/>
      <c r="Q3" s="60" t="s">
        <v>357</v>
      </c>
    </row>
    <row r="4" spans="2:17" s="26" customFormat="1" ht="12">
      <c r="B4" s="56"/>
      <c r="D4" s="56"/>
      <c r="H4" s="70"/>
      <c r="I4" s="70"/>
      <c r="J4" s="60"/>
      <c r="K4" s="164"/>
      <c r="L4" s="164"/>
      <c r="M4" s="164"/>
      <c r="Q4" s="165" t="s">
        <v>349</v>
      </c>
    </row>
    <row r="5" spans="2:26" ht="26.25" customHeight="1">
      <c r="B5" s="207" t="s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9"/>
      <c r="Z5" s="137"/>
    </row>
    <row r="6" spans="1:26" ht="8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137"/>
    </row>
    <row r="7" spans="1:26" ht="13.5" customHeight="1">
      <c r="A7" s="210"/>
      <c r="B7" s="210"/>
      <c r="C7" s="202"/>
      <c r="D7" s="202"/>
      <c r="E7" s="202"/>
      <c r="F7" s="202"/>
      <c r="G7" s="203"/>
      <c r="H7" s="203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137"/>
    </row>
    <row r="8" spans="2:25" ht="8.25" customHeight="1">
      <c r="B8" s="204" t="s">
        <v>245</v>
      </c>
      <c r="C8" s="204"/>
      <c r="D8" s="204" t="s">
        <v>246</v>
      </c>
      <c r="E8" s="204" t="s">
        <v>247</v>
      </c>
      <c r="F8" s="204" t="s">
        <v>253</v>
      </c>
      <c r="G8" s="204"/>
      <c r="H8" s="205" t="s">
        <v>1</v>
      </c>
      <c r="I8" s="204"/>
      <c r="J8" s="194" t="s">
        <v>2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139"/>
    </row>
    <row r="9" spans="2:25" ht="11.25" customHeight="1">
      <c r="B9" s="204"/>
      <c r="C9" s="204"/>
      <c r="D9" s="204"/>
      <c r="E9" s="204"/>
      <c r="F9" s="204"/>
      <c r="G9" s="204"/>
      <c r="H9" s="204"/>
      <c r="I9" s="204"/>
      <c r="J9" s="194" t="s">
        <v>3</v>
      </c>
      <c r="K9" s="194" t="s">
        <v>294</v>
      </c>
      <c r="L9" s="194"/>
      <c r="M9" s="194"/>
      <c r="N9" s="194"/>
      <c r="O9" s="194"/>
      <c r="P9" s="194"/>
      <c r="Q9" s="194"/>
      <c r="R9" s="194"/>
      <c r="S9" s="194" t="s">
        <v>4</v>
      </c>
      <c r="T9" s="194" t="s">
        <v>294</v>
      </c>
      <c r="U9" s="194"/>
      <c r="V9" s="194"/>
      <c r="W9" s="194"/>
      <c r="X9" s="195"/>
      <c r="Y9" s="139"/>
    </row>
    <row r="10" spans="2:24" ht="2.25" customHeight="1">
      <c r="B10" s="204"/>
      <c r="C10" s="204"/>
      <c r="D10" s="204"/>
      <c r="E10" s="204"/>
      <c r="F10" s="204"/>
      <c r="G10" s="204"/>
      <c r="H10" s="204"/>
      <c r="I10" s="20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 t="s">
        <v>5</v>
      </c>
      <c r="U10" s="194" t="s">
        <v>249</v>
      </c>
      <c r="V10" s="194"/>
      <c r="W10" s="194" t="s">
        <v>6</v>
      </c>
      <c r="X10" s="195"/>
    </row>
    <row r="11" spans="2:25" ht="5.25" customHeight="1">
      <c r="B11" s="204"/>
      <c r="C11" s="204"/>
      <c r="D11" s="204"/>
      <c r="E11" s="204"/>
      <c r="F11" s="204"/>
      <c r="G11" s="204"/>
      <c r="H11" s="204"/>
      <c r="I11" s="204"/>
      <c r="J11" s="194"/>
      <c r="K11" s="196" t="s">
        <v>346</v>
      </c>
      <c r="L11" s="194" t="s">
        <v>294</v>
      </c>
      <c r="M11" s="194"/>
      <c r="N11" s="194" t="s">
        <v>7</v>
      </c>
      <c r="O11" s="194" t="s">
        <v>8</v>
      </c>
      <c r="P11" s="194" t="s">
        <v>9</v>
      </c>
      <c r="Q11" s="194" t="s">
        <v>10</v>
      </c>
      <c r="R11" s="194" t="s">
        <v>11</v>
      </c>
      <c r="S11" s="194"/>
      <c r="T11" s="194"/>
      <c r="U11" s="194"/>
      <c r="V11" s="194"/>
      <c r="W11" s="194"/>
      <c r="X11" s="195"/>
      <c r="Y11" s="139"/>
    </row>
    <row r="12" spans="2:25" ht="2.25" customHeight="1">
      <c r="B12" s="204"/>
      <c r="C12" s="204"/>
      <c r="D12" s="204"/>
      <c r="E12" s="204"/>
      <c r="F12" s="204"/>
      <c r="G12" s="204"/>
      <c r="H12" s="204"/>
      <c r="I12" s="20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 t="s">
        <v>12</v>
      </c>
      <c r="V12" s="194"/>
      <c r="W12" s="194"/>
      <c r="X12" s="195"/>
      <c r="Y12" s="139"/>
    </row>
    <row r="13" spans="2:25" ht="56.25" customHeight="1">
      <c r="B13" s="204"/>
      <c r="C13" s="204"/>
      <c r="D13" s="204"/>
      <c r="E13" s="204"/>
      <c r="F13" s="204"/>
      <c r="G13" s="204"/>
      <c r="H13" s="204"/>
      <c r="I13" s="204"/>
      <c r="J13" s="194"/>
      <c r="K13" s="194"/>
      <c r="L13" s="146" t="s">
        <v>13</v>
      </c>
      <c r="M13" s="163" t="s">
        <v>347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39"/>
    </row>
    <row r="14" spans="2:24" ht="8.25" customHeight="1">
      <c r="B14" s="197" t="s">
        <v>14</v>
      </c>
      <c r="C14" s="197"/>
      <c r="D14" s="144" t="s">
        <v>15</v>
      </c>
      <c r="E14" s="144" t="s">
        <v>16</v>
      </c>
      <c r="F14" s="197" t="s">
        <v>17</v>
      </c>
      <c r="G14" s="197"/>
      <c r="H14" s="197" t="s">
        <v>18</v>
      </c>
      <c r="I14" s="197"/>
      <c r="J14" s="144" t="s">
        <v>19</v>
      </c>
      <c r="K14" s="144" t="s">
        <v>20</v>
      </c>
      <c r="L14" s="144" t="s">
        <v>21</v>
      </c>
      <c r="M14" s="144" t="s">
        <v>22</v>
      </c>
      <c r="N14" s="144" t="s">
        <v>23</v>
      </c>
      <c r="O14" s="144" t="s">
        <v>24</v>
      </c>
      <c r="P14" s="144" t="s">
        <v>25</v>
      </c>
      <c r="Q14" s="144" t="s">
        <v>26</v>
      </c>
      <c r="R14" s="144" t="s">
        <v>27</v>
      </c>
      <c r="S14" s="144" t="s">
        <v>28</v>
      </c>
      <c r="T14" s="144" t="s">
        <v>29</v>
      </c>
      <c r="U14" s="197" t="s">
        <v>30</v>
      </c>
      <c r="V14" s="197"/>
      <c r="W14" s="197" t="s">
        <v>31</v>
      </c>
      <c r="X14" s="197"/>
    </row>
    <row r="15" spans="2:24" s="138" customFormat="1" ht="13.5" customHeight="1">
      <c r="B15" s="225">
        <v>10</v>
      </c>
      <c r="C15" s="225"/>
      <c r="D15" s="142"/>
      <c r="E15" s="142"/>
      <c r="F15" s="213" t="s">
        <v>308</v>
      </c>
      <c r="G15" s="214"/>
      <c r="H15" s="211">
        <v>8476</v>
      </c>
      <c r="I15" s="211"/>
      <c r="J15" s="141">
        <v>8476</v>
      </c>
      <c r="K15" s="150">
        <v>8476</v>
      </c>
      <c r="L15" s="141">
        <v>0</v>
      </c>
      <c r="M15" s="141">
        <v>8476</v>
      </c>
      <c r="N15" s="141" t="s">
        <v>33</v>
      </c>
      <c r="O15" s="141">
        <v>0</v>
      </c>
      <c r="P15" s="141" t="s">
        <v>33</v>
      </c>
      <c r="Q15" s="141" t="s">
        <v>33</v>
      </c>
      <c r="R15" s="141" t="s">
        <v>33</v>
      </c>
      <c r="S15" s="141">
        <v>0</v>
      </c>
      <c r="T15" s="141">
        <v>0</v>
      </c>
      <c r="U15" s="211" t="s">
        <v>33</v>
      </c>
      <c r="V15" s="211"/>
      <c r="W15" s="211" t="s">
        <v>33</v>
      </c>
      <c r="X15" s="211"/>
    </row>
    <row r="16" spans="2:24" s="138" customFormat="1" ht="13.5" customHeight="1">
      <c r="B16" s="212"/>
      <c r="C16" s="212"/>
      <c r="D16" s="166">
        <v>1095</v>
      </c>
      <c r="E16" s="142"/>
      <c r="F16" s="213" t="s">
        <v>309</v>
      </c>
      <c r="G16" s="214"/>
      <c r="H16" s="211">
        <f>SUM(H17)</f>
        <v>8476</v>
      </c>
      <c r="I16" s="211"/>
      <c r="J16" s="141">
        <f>SUM(J18:J20)</f>
        <v>8476</v>
      </c>
      <c r="K16" s="150">
        <f>SUM(K18:K20)</f>
        <v>8476</v>
      </c>
      <c r="L16" s="141">
        <v>0</v>
      </c>
      <c r="M16" s="141">
        <v>8476</v>
      </c>
      <c r="N16" s="141" t="s">
        <v>33</v>
      </c>
      <c r="O16" s="141" t="s">
        <v>33</v>
      </c>
      <c r="P16" s="141" t="s">
        <v>33</v>
      </c>
      <c r="Q16" s="141" t="s">
        <v>33</v>
      </c>
      <c r="R16" s="141" t="s">
        <v>33</v>
      </c>
      <c r="S16" s="141" t="s">
        <v>33</v>
      </c>
      <c r="T16" s="141" t="s">
        <v>33</v>
      </c>
      <c r="U16" s="211" t="s">
        <v>33</v>
      </c>
      <c r="V16" s="211"/>
      <c r="W16" s="211" t="s">
        <v>33</v>
      </c>
      <c r="X16" s="211"/>
    </row>
    <row r="17" spans="2:24" s="138" customFormat="1" ht="34.5" customHeight="1">
      <c r="B17" s="215"/>
      <c r="C17" s="216"/>
      <c r="D17" s="142"/>
      <c r="E17" s="143" t="s">
        <v>35</v>
      </c>
      <c r="F17" s="217" t="s">
        <v>36</v>
      </c>
      <c r="G17" s="218"/>
      <c r="H17" s="221">
        <v>8476</v>
      </c>
      <c r="I17" s="220"/>
      <c r="J17" s="141"/>
      <c r="K17" s="150"/>
      <c r="L17" s="141"/>
      <c r="M17" s="141"/>
      <c r="N17" s="141"/>
      <c r="O17" s="141"/>
      <c r="P17" s="141"/>
      <c r="Q17" s="141"/>
      <c r="R17" s="141"/>
      <c r="S17" s="141"/>
      <c r="T17" s="141"/>
      <c r="U17" s="219"/>
      <c r="V17" s="220"/>
      <c r="W17" s="219"/>
      <c r="X17" s="222"/>
    </row>
    <row r="18" spans="2:24" s="138" customFormat="1" ht="13.5" customHeight="1">
      <c r="B18" s="212"/>
      <c r="C18" s="212"/>
      <c r="D18" s="142"/>
      <c r="E18" s="167">
        <v>4430</v>
      </c>
      <c r="F18" s="213" t="s">
        <v>348</v>
      </c>
      <c r="G18" s="214"/>
      <c r="H18" s="211"/>
      <c r="I18" s="211"/>
      <c r="J18" s="141">
        <v>8309.3</v>
      </c>
      <c r="K18" s="150">
        <v>8309.3</v>
      </c>
      <c r="L18" s="140">
        <v>0</v>
      </c>
      <c r="M18" s="141">
        <v>8309.3</v>
      </c>
      <c r="N18" s="141" t="s">
        <v>33</v>
      </c>
      <c r="O18" s="141" t="s">
        <v>33</v>
      </c>
      <c r="P18" s="141" t="s">
        <v>33</v>
      </c>
      <c r="Q18" s="141" t="s">
        <v>33</v>
      </c>
      <c r="R18" s="141" t="s">
        <v>33</v>
      </c>
      <c r="S18" s="141" t="s">
        <v>33</v>
      </c>
      <c r="T18" s="141" t="s">
        <v>33</v>
      </c>
      <c r="U18" s="211" t="s">
        <v>33</v>
      </c>
      <c r="V18" s="211"/>
      <c r="W18" s="211" t="s">
        <v>33</v>
      </c>
      <c r="X18" s="211"/>
    </row>
    <row r="19" spans="2:24" s="138" customFormat="1" ht="19.5" customHeight="1">
      <c r="B19" s="212"/>
      <c r="C19" s="212"/>
      <c r="D19" s="142"/>
      <c r="E19" s="167">
        <v>4740</v>
      </c>
      <c r="F19" s="213" t="s">
        <v>102</v>
      </c>
      <c r="G19" s="214"/>
      <c r="H19" s="211"/>
      <c r="I19" s="211"/>
      <c r="J19" s="141">
        <v>76.7</v>
      </c>
      <c r="K19" s="150">
        <v>76.7</v>
      </c>
      <c r="L19" s="140">
        <v>0</v>
      </c>
      <c r="M19" s="141">
        <v>76.7</v>
      </c>
      <c r="N19" s="141" t="s">
        <v>33</v>
      </c>
      <c r="O19" s="141" t="s">
        <v>33</v>
      </c>
      <c r="P19" s="141" t="s">
        <v>33</v>
      </c>
      <c r="Q19" s="141" t="s">
        <v>33</v>
      </c>
      <c r="R19" s="141" t="s">
        <v>33</v>
      </c>
      <c r="S19" s="141" t="s">
        <v>33</v>
      </c>
      <c r="T19" s="141" t="s">
        <v>33</v>
      </c>
      <c r="U19" s="211" t="s">
        <v>33</v>
      </c>
      <c r="V19" s="211"/>
      <c r="W19" s="211" t="s">
        <v>33</v>
      </c>
      <c r="X19" s="211"/>
    </row>
    <row r="20" spans="2:24" s="138" customFormat="1" ht="18" customHeight="1">
      <c r="B20" s="212"/>
      <c r="C20" s="212"/>
      <c r="D20" s="142"/>
      <c r="E20" s="167">
        <v>4750</v>
      </c>
      <c r="F20" s="213" t="s">
        <v>104</v>
      </c>
      <c r="G20" s="214"/>
      <c r="H20" s="211"/>
      <c r="I20" s="211"/>
      <c r="J20" s="141">
        <v>90</v>
      </c>
      <c r="K20" s="150">
        <v>90</v>
      </c>
      <c r="L20" s="141">
        <v>0</v>
      </c>
      <c r="M20" s="141">
        <v>90</v>
      </c>
      <c r="N20" s="141" t="s">
        <v>33</v>
      </c>
      <c r="O20" s="141" t="s">
        <v>33</v>
      </c>
      <c r="P20" s="141" t="s">
        <v>33</v>
      </c>
      <c r="Q20" s="141" t="s">
        <v>33</v>
      </c>
      <c r="R20" s="141" t="s">
        <v>33</v>
      </c>
      <c r="S20" s="141" t="s">
        <v>33</v>
      </c>
      <c r="T20" s="141" t="s">
        <v>33</v>
      </c>
      <c r="U20" s="211" t="s">
        <v>33</v>
      </c>
      <c r="V20" s="211"/>
      <c r="W20" s="211" t="s">
        <v>33</v>
      </c>
      <c r="X20" s="211"/>
    </row>
    <row r="21" spans="2:24" s="138" customFormat="1" ht="13.5" customHeight="1">
      <c r="B21" s="212" t="s">
        <v>32</v>
      </c>
      <c r="C21" s="212"/>
      <c r="D21" s="142"/>
      <c r="E21" s="142"/>
      <c r="F21" s="214" t="s">
        <v>310</v>
      </c>
      <c r="G21" s="214"/>
      <c r="H21" s="211">
        <v>41775</v>
      </c>
      <c r="I21" s="211"/>
      <c r="J21" s="141">
        <v>41775</v>
      </c>
      <c r="K21" s="141">
        <v>41775</v>
      </c>
      <c r="L21" s="141">
        <v>37500</v>
      </c>
      <c r="M21" s="141">
        <v>4275</v>
      </c>
      <c r="N21" s="141" t="s">
        <v>33</v>
      </c>
      <c r="O21" s="141">
        <v>0</v>
      </c>
      <c r="P21" s="141" t="s">
        <v>33</v>
      </c>
      <c r="Q21" s="141" t="s">
        <v>33</v>
      </c>
      <c r="R21" s="141" t="s">
        <v>33</v>
      </c>
      <c r="S21" s="141">
        <v>0</v>
      </c>
      <c r="T21" s="141">
        <v>0</v>
      </c>
      <c r="U21" s="211" t="s">
        <v>33</v>
      </c>
      <c r="V21" s="211"/>
      <c r="W21" s="211" t="s">
        <v>33</v>
      </c>
      <c r="X21" s="211"/>
    </row>
    <row r="22" spans="2:24" s="138" customFormat="1" ht="13.5" customHeight="1">
      <c r="B22" s="212"/>
      <c r="C22" s="212"/>
      <c r="D22" s="142" t="s">
        <v>34</v>
      </c>
      <c r="E22" s="142"/>
      <c r="F22" s="214" t="s">
        <v>100</v>
      </c>
      <c r="G22" s="214"/>
      <c r="H22" s="211">
        <f>SUM(H23)</f>
        <v>41775</v>
      </c>
      <c r="I22" s="211"/>
      <c r="J22" s="141">
        <f>SUM(J24:J33)</f>
        <v>41475</v>
      </c>
      <c r="K22" s="141">
        <f>SUM(K24:K33)</f>
        <v>41475</v>
      </c>
      <c r="L22" s="141">
        <v>37500</v>
      </c>
      <c r="M22" s="141">
        <v>4275</v>
      </c>
      <c r="N22" s="141" t="s">
        <v>33</v>
      </c>
      <c r="O22" s="141" t="s">
        <v>33</v>
      </c>
      <c r="P22" s="141" t="s">
        <v>33</v>
      </c>
      <c r="Q22" s="141" t="s">
        <v>33</v>
      </c>
      <c r="R22" s="141" t="s">
        <v>33</v>
      </c>
      <c r="S22" s="141" t="s">
        <v>33</v>
      </c>
      <c r="T22" s="141" t="s">
        <v>33</v>
      </c>
      <c r="U22" s="211" t="s">
        <v>33</v>
      </c>
      <c r="V22" s="211"/>
      <c r="W22" s="211" t="s">
        <v>33</v>
      </c>
      <c r="X22" s="211"/>
    </row>
    <row r="23" spans="2:24" s="138" customFormat="1" ht="34.5" customHeight="1">
      <c r="B23" s="215"/>
      <c r="C23" s="216"/>
      <c r="D23" s="142"/>
      <c r="E23" s="143" t="s">
        <v>35</v>
      </c>
      <c r="F23" s="217" t="s">
        <v>36</v>
      </c>
      <c r="G23" s="218"/>
      <c r="H23" s="221">
        <v>41775</v>
      </c>
      <c r="I23" s="220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219"/>
      <c r="V23" s="220"/>
      <c r="W23" s="219"/>
      <c r="X23" s="222"/>
    </row>
    <row r="24" spans="2:24" s="138" customFormat="1" ht="13.5" customHeight="1">
      <c r="B24" s="212"/>
      <c r="C24" s="212"/>
      <c r="D24" s="142"/>
      <c r="E24" s="142" t="s">
        <v>37</v>
      </c>
      <c r="F24" s="214" t="s">
        <v>87</v>
      </c>
      <c r="G24" s="214"/>
      <c r="H24" s="211"/>
      <c r="I24" s="211"/>
      <c r="J24" s="141">
        <v>30000</v>
      </c>
      <c r="K24" s="141">
        <v>30000</v>
      </c>
      <c r="L24" s="140" t="s">
        <v>38</v>
      </c>
      <c r="M24" s="141" t="s">
        <v>33</v>
      </c>
      <c r="N24" s="141" t="s">
        <v>33</v>
      </c>
      <c r="O24" s="141" t="s">
        <v>33</v>
      </c>
      <c r="P24" s="141" t="s">
        <v>33</v>
      </c>
      <c r="Q24" s="141" t="s">
        <v>33</v>
      </c>
      <c r="R24" s="141" t="s">
        <v>33</v>
      </c>
      <c r="S24" s="141" t="s">
        <v>33</v>
      </c>
      <c r="T24" s="141" t="s">
        <v>33</v>
      </c>
      <c r="U24" s="211" t="s">
        <v>33</v>
      </c>
      <c r="V24" s="211"/>
      <c r="W24" s="211" t="s">
        <v>33</v>
      </c>
      <c r="X24" s="211"/>
    </row>
    <row r="25" spans="2:24" s="138" customFormat="1" ht="13.5" customHeight="1">
      <c r="B25" s="212"/>
      <c r="C25" s="212"/>
      <c r="D25" s="142"/>
      <c r="E25" s="142" t="s">
        <v>39</v>
      </c>
      <c r="F25" s="214" t="s">
        <v>88</v>
      </c>
      <c r="G25" s="214"/>
      <c r="H25" s="211"/>
      <c r="I25" s="211"/>
      <c r="J25" s="141">
        <v>7000</v>
      </c>
      <c r="K25" s="141">
        <v>7000</v>
      </c>
      <c r="L25" s="141">
        <v>7000</v>
      </c>
      <c r="M25" s="141" t="s">
        <v>33</v>
      </c>
      <c r="N25" s="141" t="s">
        <v>33</v>
      </c>
      <c r="O25" s="141" t="s">
        <v>33</v>
      </c>
      <c r="P25" s="141" t="s">
        <v>33</v>
      </c>
      <c r="Q25" s="141" t="s">
        <v>33</v>
      </c>
      <c r="R25" s="141" t="s">
        <v>33</v>
      </c>
      <c r="S25" s="141" t="s">
        <v>33</v>
      </c>
      <c r="T25" s="141" t="s">
        <v>33</v>
      </c>
      <c r="U25" s="211" t="s">
        <v>33</v>
      </c>
      <c r="V25" s="211"/>
      <c r="W25" s="211" t="s">
        <v>33</v>
      </c>
      <c r="X25" s="211"/>
    </row>
    <row r="26" spans="2:24" s="138" customFormat="1" ht="13.5" customHeight="1">
      <c r="B26" s="212"/>
      <c r="C26" s="212"/>
      <c r="D26" s="142"/>
      <c r="E26" s="142" t="s">
        <v>40</v>
      </c>
      <c r="F26" s="214" t="s">
        <v>89</v>
      </c>
      <c r="G26" s="214"/>
      <c r="H26" s="211"/>
      <c r="I26" s="211"/>
      <c r="J26" s="141">
        <v>500</v>
      </c>
      <c r="K26" s="141">
        <v>500</v>
      </c>
      <c r="L26" s="141">
        <v>500</v>
      </c>
      <c r="M26" s="141" t="s">
        <v>33</v>
      </c>
      <c r="N26" s="141" t="s">
        <v>33</v>
      </c>
      <c r="O26" s="141" t="s">
        <v>33</v>
      </c>
      <c r="P26" s="141" t="s">
        <v>33</v>
      </c>
      <c r="Q26" s="141" t="s">
        <v>33</v>
      </c>
      <c r="R26" s="141" t="s">
        <v>33</v>
      </c>
      <c r="S26" s="141" t="s">
        <v>33</v>
      </c>
      <c r="T26" s="141" t="s">
        <v>33</v>
      </c>
      <c r="U26" s="211" t="s">
        <v>33</v>
      </c>
      <c r="V26" s="211"/>
      <c r="W26" s="211" t="s">
        <v>33</v>
      </c>
      <c r="X26" s="211"/>
    </row>
    <row r="27" spans="2:24" s="138" customFormat="1" ht="13.5" customHeight="1">
      <c r="B27" s="212"/>
      <c r="C27" s="212"/>
      <c r="D27" s="142"/>
      <c r="E27" s="142" t="s">
        <v>41</v>
      </c>
      <c r="F27" s="214" t="s">
        <v>84</v>
      </c>
      <c r="G27" s="214"/>
      <c r="H27" s="211"/>
      <c r="I27" s="211"/>
      <c r="J27" s="141">
        <v>500</v>
      </c>
      <c r="K27" s="141">
        <v>500</v>
      </c>
      <c r="L27" s="141" t="s">
        <v>33</v>
      </c>
      <c r="M27" s="141">
        <v>500</v>
      </c>
      <c r="N27" s="141" t="s">
        <v>33</v>
      </c>
      <c r="O27" s="141" t="s">
        <v>33</v>
      </c>
      <c r="P27" s="141" t="s">
        <v>33</v>
      </c>
      <c r="Q27" s="141" t="s">
        <v>33</v>
      </c>
      <c r="R27" s="141" t="s">
        <v>33</v>
      </c>
      <c r="S27" s="141" t="s">
        <v>33</v>
      </c>
      <c r="T27" s="141" t="s">
        <v>33</v>
      </c>
      <c r="U27" s="211" t="s">
        <v>33</v>
      </c>
      <c r="V27" s="211"/>
      <c r="W27" s="211" t="s">
        <v>33</v>
      </c>
      <c r="X27" s="211"/>
    </row>
    <row r="28" spans="2:24" s="138" customFormat="1" ht="13.5" customHeight="1">
      <c r="B28" s="212"/>
      <c r="C28" s="212"/>
      <c r="D28" s="142"/>
      <c r="E28" s="142" t="s">
        <v>42</v>
      </c>
      <c r="F28" s="214" t="s">
        <v>90</v>
      </c>
      <c r="G28" s="214"/>
      <c r="H28" s="211"/>
      <c r="I28" s="211"/>
      <c r="J28" s="141">
        <v>1000</v>
      </c>
      <c r="K28" s="141">
        <v>1000</v>
      </c>
      <c r="L28" s="141" t="s">
        <v>33</v>
      </c>
      <c r="M28" s="141">
        <v>1000</v>
      </c>
      <c r="N28" s="141" t="s">
        <v>33</v>
      </c>
      <c r="O28" s="141" t="s">
        <v>33</v>
      </c>
      <c r="P28" s="141" t="s">
        <v>33</v>
      </c>
      <c r="Q28" s="141" t="s">
        <v>33</v>
      </c>
      <c r="R28" s="141" t="s">
        <v>33</v>
      </c>
      <c r="S28" s="141" t="s">
        <v>33</v>
      </c>
      <c r="T28" s="141" t="s">
        <v>33</v>
      </c>
      <c r="U28" s="211" t="s">
        <v>33</v>
      </c>
      <c r="V28" s="211"/>
      <c r="W28" s="211" t="s">
        <v>33</v>
      </c>
      <c r="X28" s="211"/>
    </row>
    <row r="29" spans="2:24" s="138" customFormat="1" ht="17.25" customHeight="1">
      <c r="B29" s="212"/>
      <c r="C29" s="212"/>
      <c r="D29" s="142"/>
      <c r="E29" s="142" t="s">
        <v>43</v>
      </c>
      <c r="F29" s="213" t="s">
        <v>325</v>
      </c>
      <c r="G29" s="214"/>
      <c r="H29" s="211"/>
      <c r="I29" s="211"/>
      <c r="J29" s="141">
        <v>775</v>
      </c>
      <c r="K29" s="141">
        <v>775</v>
      </c>
      <c r="L29" s="141" t="s">
        <v>33</v>
      </c>
      <c r="M29" s="141">
        <v>775</v>
      </c>
      <c r="N29" s="141" t="s">
        <v>33</v>
      </c>
      <c r="O29" s="141" t="s">
        <v>33</v>
      </c>
      <c r="P29" s="141" t="s">
        <v>33</v>
      </c>
      <c r="Q29" s="141" t="s">
        <v>33</v>
      </c>
      <c r="R29" s="141" t="s">
        <v>33</v>
      </c>
      <c r="S29" s="141" t="s">
        <v>33</v>
      </c>
      <c r="T29" s="141" t="s">
        <v>33</v>
      </c>
      <c r="U29" s="211" t="s">
        <v>33</v>
      </c>
      <c r="V29" s="211"/>
      <c r="W29" s="211" t="s">
        <v>33</v>
      </c>
      <c r="X29" s="211"/>
    </row>
    <row r="30" spans="2:24" s="138" customFormat="1" ht="13.5" customHeight="1">
      <c r="B30" s="212"/>
      <c r="C30" s="212"/>
      <c r="D30" s="142"/>
      <c r="E30" s="142" t="s">
        <v>44</v>
      </c>
      <c r="F30" s="214" t="s">
        <v>91</v>
      </c>
      <c r="G30" s="214"/>
      <c r="H30" s="211"/>
      <c r="I30" s="211"/>
      <c r="J30" s="141" t="s">
        <v>45</v>
      </c>
      <c r="K30" s="141" t="s">
        <v>45</v>
      </c>
      <c r="L30" s="141" t="s">
        <v>33</v>
      </c>
      <c r="M30" s="141" t="s">
        <v>45</v>
      </c>
      <c r="N30" s="141" t="s">
        <v>33</v>
      </c>
      <c r="O30" s="141" t="s">
        <v>33</v>
      </c>
      <c r="P30" s="141" t="s">
        <v>33</v>
      </c>
      <c r="Q30" s="141" t="s">
        <v>33</v>
      </c>
      <c r="R30" s="141" t="s">
        <v>33</v>
      </c>
      <c r="S30" s="141" t="s">
        <v>33</v>
      </c>
      <c r="T30" s="141" t="s">
        <v>33</v>
      </c>
      <c r="U30" s="211" t="s">
        <v>33</v>
      </c>
      <c r="V30" s="211"/>
      <c r="W30" s="211" t="s">
        <v>33</v>
      </c>
      <c r="X30" s="211"/>
    </row>
    <row r="31" spans="2:24" s="138" customFormat="1" ht="17.25" customHeight="1">
      <c r="B31" s="212"/>
      <c r="C31" s="212"/>
      <c r="D31" s="142"/>
      <c r="E31" s="142" t="s">
        <v>46</v>
      </c>
      <c r="F31" s="214" t="s">
        <v>47</v>
      </c>
      <c r="G31" s="214"/>
      <c r="H31" s="211"/>
      <c r="I31" s="211"/>
      <c r="J31" s="141">
        <v>500</v>
      </c>
      <c r="K31" s="141">
        <v>500</v>
      </c>
      <c r="L31" s="141" t="s">
        <v>33</v>
      </c>
      <c r="M31" s="141">
        <v>500</v>
      </c>
      <c r="N31" s="141" t="s">
        <v>33</v>
      </c>
      <c r="O31" s="141" t="s">
        <v>33</v>
      </c>
      <c r="P31" s="141" t="s">
        <v>33</v>
      </c>
      <c r="Q31" s="141" t="s">
        <v>33</v>
      </c>
      <c r="R31" s="141" t="s">
        <v>33</v>
      </c>
      <c r="S31" s="141" t="s">
        <v>33</v>
      </c>
      <c r="T31" s="141" t="s">
        <v>33</v>
      </c>
      <c r="U31" s="211" t="s">
        <v>33</v>
      </c>
      <c r="V31" s="211"/>
      <c r="W31" s="211" t="s">
        <v>33</v>
      </c>
      <c r="X31" s="211"/>
    </row>
    <row r="32" spans="2:24" s="138" customFormat="1" ht="17.25" customHeight="1">
      <c r="B32" s="212"/>
      <c r="C32" s="212"/>
      <c r="D32" s="142"/>
      <c r="E32" s="142" t="s">
        <v>48</v>
      </c>
      <c r="F32" s="214" t="s">
        <v>102</v>
      </c>
      <c r="G32" s="214"/>
      <c r="H32" s="211"/>
      <c r="I32" s="211"/>
      <c r="J32" s="141">
        <v>800</v>
      </c>
      <c r="K32" s="141">
        <v>800</v>
      </c>
      <c r="L32" s="141" t="s">
        <v>33</v>
      </c>
      <c r="M32" s="141">
        <v>800</v>
      </c>
      <c r="N32" s="141" t="s">
        <v>33</v>
      </c>
      <c r="O32" s="141" t="s">
        <v>33</v>
      </c>
      <c r="P32" s="141" t="s">
        <v>33</v>
      </c>
      <c r="Q32" s="141" t="s">
        <v>33</v>
      </c>
      <c r="R32" s="141" t="s">
        <v>33</v>
      </c>
      <c r="S32" s="141" t="s">
        <v>33</v>
      </c>
      <c r="T32" s="141" t="s">
        <v>33</v>
      </c>
      <c r="U32" s="211" t="s">
        <v>33</v>
      </c>
      <c r="V32" s="211"/>
      <c r="W32" s="211" t="s">
        <v>33</v>
      </c>
      <c r="X32" s="211"/>
    </row>
    <row r="33" spans="2:24" s="138" customFormat="1" ht="17.25" customHeight="1">
      <c r="B33" s="212"/>
      <c r="C33" s="212"/>
      <c r="D33" s="142"/>
      <c r="E33" s="142" t="s">
        <v>49</v>
      </c>
      <c r="F33" s="214" t="s">
        <v>104</v>
      </c>
      <c r="G33" s="214"/>
      <c r="H33" s="211"/>
      <c r="I33" s="211"/>
      <c r="J33" s="141">
        <v>400</v>
      </c>
      <c r="K33" s="141">
        <v>400</v>
      </c>
      <c r="L33" s="141" t="s">
        <v>33</v>
      </c>
      <c r="M33" s="141">
        <v>400</v>
      </c>
      <c r="N33" s="141" t="s">
        <v>33</v>
      </c>
      <c r="O33" s="141" t="s">
        <v>33</v>
      </c>
      <c r="P33" s="141" t="s">
        <v>33</v>
      </c>
      <c r="Q33" s="141" t="s">
        <v>33</v>
      </c>
      <c r="R33" s="141" t="s">
        <v>33</v>
      </c>
      <c r="S33" s="141" t="s">
        <v>33</v>
      </c>
      <c r="T33" s="141" t="s">
        <v>33</v>
      </c>
      <c r="U33" s="211" t="s">
        <v>33</v>
      </c>
      <c r="V33" s="211"/>
      <c r="W33" s="211" t="s">
        <v>33</v>
      </c>
      <c r="X33" s="211"/>
    </row>
    <row r="34" spans="2:24" s="138" customFormat="1" ht="17.25" customHeight="1">
      <c r="B34" s="212" t="s">
        <v>50</v>
      </c>
      <c r="C34" s="212"/>
      <c r="D34" s="142"/>
      <c r="E34" s="142"/>
      <c r="F34" s="214" t="s">
        <v>312</v>
      </c>
      <c r="G34" s="214"/>
      <c r="H34" s="211">
        <v>13908</v>
      </c>
      <c r="I34" s="211"/>
      <c r="J34" s="141">
        <v>13908</v>
      </c>
      <c r="K34" s="141">
        <v>11048</v>
      </c>
      <c r="L34" s="141">
        <v>4027.12</v>
      </c>
      <c r="M34" s="141">
        <v>7020.88</v>
      </c>
      <c r="N34" s="141" t="s">
        <v>33</v>
      </c>
      <c r="O34" s="141">
        <v>2860</v>
      </c>
      <c r="P34" s="141" t="s">
        <v>33</v>
      </c>
      <c r="Q34" s="141" t="s">
        <v>33</v>
      </c>
      <c r="R34" s="141" t="s">
        <v>33</v>
      </c>
      <c r="S34" s="141" t="s">
        <v>33</v>
      </c>
      <c r="T34" s="141" t="s">
        <v>33</v>
      </c>
      <c r="U34" s="211" t="s">
        <v>33</v>
      </c>
      <c r="V34" s="211"/>
      <c r="W34" s="211" t="s">
        <v>33</v>
      </c>
      <c r="X34" s="211"/>
    </row>
    <row r="35" spans="2:24" s="138" customFormat="1" ht="17.25" customHeight="1">
      <c r="B35" s="212"/>
      <c r="C35" s="212"/>
      <c r="D35" s="142" t="s">
        <v>52</v>
      </c>
      <c r="E35" s="142"/>
      <c r="F35" s="214" t="s">
        <v>101</v>
      </c>
      <c r="G35" s="214"/>
      <c r="H35" s="211" t="s">
        <v>51</v>
      </c>
      <c r="I35" s="211"/>
      <c r="J35" s="141" t="s">
        <v>51</v>
      </c>
      <c r="K35" s="141" t="s">
        <v>51</v>
      </c>
      <c r="L35" s="141" t="s">
        <v>33</v>
      </c>
      <c r="M35" s="141" t="s">
        <v>51</v>
      </c>
      <c r="N35" s="141" t="s">
        <v>33</v>
      </c>
      <c r="O35" s="141" t="s">
        <v>33</v>
      </c>
      <c r="P35" s="141" t="s">
        <v>33</v>
      </c>
      <c r="Q35" s="141" t="s">
        <v>33</v>
      </c>
      <c r="R35" s="141" t="s">
        <v>33</v>
      </c>
      <c r="S35" s="141" t="s">
        <v>33</v>
      </c>
      <c r="T35" s="141" t="s">
        <v>33</v>
      </c>
      <c r="U35" s="211" t="s">
        <v>33</v>
      </c>
      <c r="V35" s="211"/>
      <c r="W35" s="211" t="s">
        <v>33</v>
      </c>
      <c r="X35" s="211"/>
    </row>
    <row r="36" spans="2:24" s="138" customFormat="1" ht="34.5" customHeight="1">
      <c r="B36" s="215"/>
      <c r="C36" s="216"/>
      <c r="D36" s="142"/>
      <c r="E36" s="143" t="s">
        <v>35</v>
      </c>
      <c r="F36" s="217" t="s">
        <v>36</v>
      </c>
      <c r="G36" s="218"/>
      <c r="H36" s="221">
        <v>1077</v>
      </c>
      <c r="I36" s="220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219"/>
      <c r="V36" s="220"/>
      <c r="W36" s="219"/>
      <c r="X36" s="222"/>
    </row>
    <row r="37" spans="2:24" s="138" customFormat="1" ht="13.5" customHeight="1">
      <c r="B37" s="212"/>
      <c r="C37" s="212"/>
      <c r="D37" s="142"/>
      <c r="E37" s="142" t="s">
        <v>53</v>
      </c>
      <c r="F37" s="214" t="s">
        <v>85</v>
      </c>
      <c r="G37" s="214"/>
      <c r="H37" s="211"/>
      <c r="I37" s="211"/>
      <c r="J37" s="141" t="s">
        <v>54</v>
      </c>
      <c r="K37" s="141" t="s">
        <v>54</v>
      </c>
      <c r="L37" s="141" t="s">
        <v>33</v>
      </c>
      <c r="M37" s="141" t="s">
        <v>54</v>
      </c>
      <c r="N37" s="141" t="s">
        <v>33</v>
      </c>
      <c r="O37" s="141" t="s">
        <v>33</v>
      </c>
      <c r="P37" s="141" t="s">
        <v>33</v>
      </c>
      <c r="Q37" s="141" t="s">
        <v>33</v>
      </c>
      <c r="R37" s="141" t="s">
        <v>33</v>
      </c>
      <c r="S37" s="141" t="s">
        <v>33</v>
      </c>
      <c r="T37" s="141" t="s">
        <v>33</v>
      </c>
      <c r="U37" s="211" t="s">
        <v>33</v>
      </c>
      <c r="V37" s="211"/>
      <c r="W37" s="211" t="s">
        <v>33</v>
      </c>
      <c r="X37" s="211"/>
    </row>
    <row r="38" spans="2:24" s="138" customFormat="1" ht="17.25" customHeight="1">
      <c r="B38" s="212"/>
      <c r="C38" s="212"/>
      <c r="D38" s="142"/>
      <c r="E38" s="142" t="s">
        <v>43</v>
      </c>
      <c r="F38" s="213" t="s">
        <v>325</v>
      </c>
      <c r="G38" s="214"/>
      <c r="H38" s="211"/>
      <c r="I38" s="211"/>
      <c r="J38" s="141" t="s">
        <v>55</v>
      </c>
      <c r="K38" s="141" t="s">
        <v>55</v>
      </c>
      <c r="L38" s="141" t="s">
        <v>33</v>
      </c>
      <c r="M38" s="141" t="s">
        <v>55</v>
      </c>
      <c r="N38" s="141" t="s">
        <v>33</v>
      </c>
      <c r="O38" s="141" t="s">
        <v>33</v>
      </c>
      <c r="P38" s="141" t="s">
        <v>33</v>
      </c>
      <c r="Q38" s="141" t="s">
        <v>33</v>
      </c>
      <c r="R38" s="141" t="s">
        <v>33</v>
      </c>
      <c r="S38" s="141" t="s">
        <v>33</v>
      </c>
      <c r="T38" s="141" t="s">
        <v>33</v>
      </c>
      <c r="U38" s="211" t="s">
        <v>33</v>
      </c>
      <c r="V38" s="211"/>
      <c r="W38" s="211" t="s">
        <v>33</v>
      </c>
      <c r="X38" s="211"/>
    </row>
    <row r="39" spans="2:24" s="138" customFormat="1" ht="36" customHeight="1">
      <c r="B39" s="212"/>
      <c r="C39" s="212"/>
      <c r="D39" s="169">
        <v>75107</v>
      </c>
      <c r="E39" s="142"/>
      <c r="F39" s="213" t="s">
        <v>358</v>
      </c>
      <c r="G39" s="214"/>
      <c r="H39" s="211">
        <f>SUM(H40)</f>
        <v>8655</v>
      </c>
      <c r="I39" s="211"/>
      <c r="J39" s="141">
        <f>SUM(J41:J47)</f>
        <v>8655</v>
      </c>
      <c r="K39" s="141">
        <f>SUM(K41:K47)</f>
        <v>8655</v>
      </c>
      <c r="L39" s="141">
        <f>SUM(L41:L43)</f>
        <v>3410</v>
      </c>
      <c r="M39" s="141">
        <f>SUM(M44:M47)</f>
        <v>5245</v>
      </c>
      <c r="N39" s="141" t="s">
        <v>33</v>
      </c>
      <c r="O39" s="141">
        <f>SUM(O41)</f>
        <v>0</v>
      </c>
      <c r="P39" s="141" t="s">
        <v>33</v>
      </c>
      <c r="Q39" s="141" t="s">
        <v>33</v>
      </c>
      <c r="R39" s="141" t="s">
        <v>33</v>
      </c>
      <c r="S39" s="141" t="s">
        <v>33</v>
      </c>
      <c r="T39" s="141" t="s">
        <v>33</v>
      </c>
      <c r="U39" s="211" t="s">
        <v>33</v>
      </c>
      <c r="V39" s="211"/>
      <c r="W39" s="211" t="s">
        <v>33</v>
      </c>
      <c r="X39" s="211"/>
    </row>
    <row r="40" spans="2:24" s="138" customFormat="1" ht="34.5" customHeight="1">
      <c r="B40" s="215"/>
      <c r="C40" s="216"/>
      <c r="D40" s="142"/>
      <c r="E40" s="143" t="s">
        <v>35</v>
      </c>
      <c r="F40" s="217" t="s">
        <v>36</v>
      </c>
      <c r="G40" s="218"/>
      <c r="H40" s="221">
        <v>8655</v>
      </c>
      <c r="I40" s="220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219"/>
      <c r="V40" s="220"/>
      <c r="W40" s="219"/>
      <c r="X40" s="222"/>
    </row>
    <row r="41" spans="2:24" s="138" customFormat="1" ht="13.5" customHeight="1">
      <c r="B41" s="212"/>
      <c r="C41" s="212"/>
      <c r="D41" s="142"/>
      <c r="E41" s="145">
        <v>4110</v>
      </c>
      <c r="F41" s="213" t="s">
        <v>359</v>
      </c>
      <c r="G41" s="214"/>
      <c r="H41" s="211"/>
      <c r="I41" s="211"/>
      <c r="J41" s="141">
        <v>438</v>
      </c>
      <c r="K41" s="141">
        <v>438</v>
      </c>
      <c r="L41" s="141">
        <v>438</v>
      </c>
      <c r="M41" s="141"/>
      <c r="N41" s="141" t="s">
        <v>33</v>
      </c>
      <c r="O41" s="141">
        <v>0</v>
      </c>
      <c r="P41" s="141" t="s">
        <v>33</v>
      </c>
      <c r="Q41" s="141" t="s">
        <v>33</v>
      </c>
      <c r="R41" s="141" t="s">
        <v>33</v>
      </c>
      <c r="S41" s="141" t="s">
        <v>33</v>
      </c>
      <c r="T41" s="141" t="s">
        <v>33</v>
      </c>
      <c r="U41" s="211" t="s">
        <v>33</v>
      </c>
      <c r="V41" s="211"/>
      <c r="W41" s="211" t="s">
        <v>33</v>
      </c>
      <c r="X41" s="211"/>
    </row>
    <row r="42" spans="2:24" s="138" customFormat="1" ht="13.5" customHeight="1">
      <c r="B42" s="212"/>
      <c r="C42" s="212"/>
      <c r="D42" s="142"/>
      <c r="E42" s="145">
        <v>4120</v>
      </c>
      <c r="F42" s="213" t="s">
        <v>360</v>
      </c>
      <c r="G42" s="214"/>
      <c r="H42" s="211"/>
      <c r="I42" s="211"/>
      <c r="J42" s="141">
        <v>72</v>
      </c>
      <c r="K42" s="141">
        <v>72</v>
      </c>
      <c r="L42" s="141">
        <v>72</v>
      </c>
      <c r="M42" s="141"/>
      <c r="N42" s="141" t="s">
        <v>33</v>
      </c>
      <c r="O42" s="141" t="s">
        <v>33</v>
      </c>
      <c r="P42" s="141" t="s">
        <v>33</v>
      </c>
      <c r="Q42" s="141" t="s">
        <v>33</v>
      </c>
      <c r="R42" s="141" t="s">
        <v>33</v>
      </c>
      <c r="S42" s="141" t="s">
        <v>33</v>
      </c>
      <c r="T42" s="141" t="s">
        <v>33</v>
      </c>
      <c r="U42" s="211" t="s">
        <v>33</v>
      </c>
      <c r="V42" s="211"/>
      <c r="W42" s="211" t="s">
        <v>33</v>
      </c>
      <c r="X42" s="211"/>
    </row>
    <row r="43" spans="2:24" s="138" customFormat="1" ht="13.5" customHeight="1">
      <c r="B43" s="212"/>
      <c r="C43" s="212"/>
      <c r="D43" s="142"/>
      <c r="E43" s="145">
        <v>4170</v>
      </c>
      <c r="F43" s="213" t="s">
        <v>69</v>
      </c>
      <c r="G43" s="214"/>
      <c r="H43" s="211"/>
      <c r="I43" s="211"/>
      <c r="J43" s="141">
        <v>2900</v>
      </c>
      <c r="K43" s="141">
        <v>2900</v>
      </c>
      <c r="L43" s="141">
        <v>2900</v>
      </c>
      <c r="M43" s="141"/>
      <c r="N43" s="141" t="s">
        <v>33</v>
      </c>
      <c r="O43" s="141" t="s">
        <v>33</v>
      </c>
      <c r="P43" s="141" t="s">
        <v>33</v>
      </c>
      <c r="Q43" s="141" t="s">
        <v>33</v>
      </c>
      <c r="R43" s="141" t="s">
        <v>33</v>
      </c>
      <c r="S43" s="141" t="s">
        <v>33</v>
      </c>
      <c r="T43" s="141" t="s">
        <v>33</v>
      </c>
      <c r="U43" s="211" t="s">
        <v>33</v>
      </c>
      <c r="V43" s="211"/>
      <c r="W43" s="211" t="s">
        <v>33</v>
      </c>
      <c r="X43" s="211"/>
    </row>
    <row r="44" spans="2:24" s="138" customFormat="1" ht="13.5" customHeight="1">
      <c r="B44" s="215"/>
      <c r="C44" s="216"/>
      <c r="D44" s="142"/>
      <c r="E44" s="145">
        <v>4210</v>
      </c>
      <c r="F44" s="217" t="s">
        <v>361</v>
      </c>
      <c r="G44" s="218"/>
      <c r="H44" s="219"/>
      <c r="I44" s="220"/>
      <c r="J44" s="141">
        <v>2000</v>
      </c>
      <c r="K44" s="141">
        <v>2000</v>
      </c>
      <c r="L44" s="141"/>
      <c r="M44" s="141">
        <v>2000</v>
      </c>
      <c r="N44" s="141"/>
      <c r="O44" s="141"/>
      <c r="P44" s="141"/>
      <c r="Q44" s="141"/>
      <c r="R44" s="141"/>
      <c r="S44" s="141"/>
      <c r="T44" s="141"/>
      <c r="U44" s="215"/>
      <c r="V44" s="216"/>
      <c r="W44" s="215"/>
      <c r="X44" s="216"/>
    </row>
    <row r="45" spans="2:24" s="138" customFormat="1" ht="13.5" customHeight="1">
      <c r="B45" s="212"/>
      <c r="C45" s="212"/>
      <c r="D45" s="142"/>
      <c r="E45" s="145">
        <v>4410</v>
      </c>
      <c r="F45" s="213" t="s">
        <v>91</v>
      </c>
      <c r="G45" s="214"/>
      <c r="H45" s="211"/>
      <c r="I45" s="211"/>
      <c r="J45" s="141">
        <v>640</v>
      </c>
      <c r="K45" s="141">
        <v>640</v>
      </c>
      <c r="L45" s="141"/>
      <c r="M45" s="141">
        <v>640</v>
      </c>
      <c r="N45" s="141" t="s">
        <v>33</v>
      </c>
      <c r="O45" s="141" t="s">
        <v>33</v>
      </c>
      <c r="P45" s="141" t="s">
        <v>33</v>
      </c>
      <c r="Q45" s="141" t="s">
        <v>33</v>
      </c>
      <c r="R45" s="141" t="s">
        <v>33</v>
      </c>
      <c r="S45" s="141" t="s">
        <v>33</v>
      </c>
      <c r="T45" s="141" t="s">
        <v>33</v>
      </c>
      <c r="U45" s="211" t="s">
        <v>33</v>
      </c>
      <c r="V45" s="211"/>
      <c r="W45" s="211" t="s">
        <v>33</v>
      </c>
      <c r="X45" s="211"/>
    </row>
    <row r="46" spans="2:24" s="138" customFormat="1" ht="18.75" customHeight="1">
      <c r="B46" s="212"/>
      <c r="C46" s="212"/>
      <c r="D46" s="142"/>
      <c r="E46" s="145">
        <v>4740</v>
      </c>
      <c r="F46" s="213" t="s">
        <v>102</v>
      </c>
      <c r="G46" s="214"/>
      <c r="H46" s="211"/>
      <c r="I46" s="211"/>
      <c r="J46" s="141">
        <v>800</v>
      </c>
      <c r="K46" s="141">
        <v>800</v>
      </c>
      <c r="L46" s="141"/>
      <c r="M46" s="141">
        <v>800</v>
      </c>
      <c r="N46" s="141" t="s">
        <v>33</v>
      </c>
      <c r="O46" s="141" t="s">
        <v>33</v>
      </c>
      <c r="P46" s="141" t="s">
        <v>33</v>
      </c>
      <c r="Q46" s="141" t="s">
        <v>33</v>
      </c>
      <c r="R46" s="141" t="s">
        <v>33</v>
      </c>
      <c r="S46" s="141" t="s">
        <v>33</v>
      </c>
      <c r="T46" s="141" t="s">
        <v>33</v>
      </c>
      <c r="U46" s="211" t="s">
        <v>33</v>
      </c>
      <c r="V46" s="211"/>
      <c r="W46" s="211" t="s">
        <v>33</v>
      </c>
      <c r="X46" s="211"/>
    </row>
    <row r="47" spans="2:24" s="138" customFormat="1" ht="21" customHeight="1">
      <c r="B47" s="212"/>
      <c r="C47" s="212"/>
      <c r="D47" s="142"/>
      <c r="E47" s="145">
        <v>4750</v>
      </c>
      <c r="F47" s="213" t="s">
        <v>104</v>
      </c>
      <c r="G47" s="214"/>
      <c r="H47" s="211"/>
      <c r="I47" s="211"/>
      <c r="J47" s="141">
        <v>1805</v>
      </c>
      <c r="K47" s="141">
        <v>1805</v>
      </c>
      <c r="L47" s="141"/>
      <c r="M47" s="141">
        <v>1805</v>
      </c>
      <c r="N47" s="141" t="s">
        <v>33</v>
      </c>
      <c r="O47" s="141" t="s">
        <v>33</v>
      </c>
      <c r="P47" s="141" t="s">
        <v>33</v>
      </c>
      <c r="Q47" s="141" t="s">
        <v>33</v>
      </c>
      <c r="R47" s="141" t="s">
        <v>33</v>
      </c>
      <c r="S47" s="141" t="s">
        <v>33</v>
      </c>
      <c r="T47" s="141" t="s">
        <v>33</v>
      </c>
      <c r="U47" s="211" t="s">
        <v>33</v>
      </c>
      <c r="V47" s="211"/>
      <c r="W47" s="211" t="s">
        <v>33</v>
      </c>
      <c r="X47" s="211"/>
    </row>
    <row r="48" spans="2:24" s="138" customFormat="1" ht="36" customHeight="1">
      <c r="B48" s="212"/>
      <c r="C48" s="212"/>
      <c r="D48" s="143" t="s">
        <v>56</v>
      </c>
      <c r="E48" s="142"/>
      <c r="F48" s="213" t="s">
        <v>326</v>
      </c>
      <c r="G48" s="214"/>
      <c r="H48" s="211">
        <f>SUM(H49)</f>
        <v>4176</v>
      </c>
      <c r="I48" s="211"/>
      <c r="J48" s="141">
        <f>SUM(J50:J58)</f>
        <v>4176</v>
      </c>
      <c r="K48" s="141">
        <f>SUM(K51:K58)</f>
        <v>1316</v>
      </c>
      <c r="L48" s="141">
        <f>SUM(L51:L53)</f>
        <v>617.12</v>
      </c>
      <c r="M48" s="141">
        <f>SUM(M54:M58)</f>
        <v>698.8799999999999</v>
      </c>
      <c r="N48" s="141" t="s">
        <v>33</v>
      </c>
      <c r="O48" s="141">
        <f>SUM(O50)</f>
        <v>2860</v>
      </c>
      <c r="P48" s="141" t="s">
        <v>33</v>
      </c>
      <c r="Q48" s="141" t="s">
        <v>33</v>
      </c>
      <c r="R48" s="141" t="s">
        <v>33</v>
      </c>
      <c r="S48" s="141" t="s">
        <v>33</v>
      </c>
      <c r="T48" s="141" t="s">
        <v>33</v>
      </c>
      <c r="U48" s="211" t="s">
        <v>33</v>
      </c>
      <c r="V48" s="211"/>
      <c r="W48" s="211" t="s">
        <v>33</v>
      </c>
      <c r="X48" s="211"/>
    </row>
    <row r="49" spans="2:24" s="138" customFormat="1" ht="34.5" customHeight="1">
      <c r="B49" s="215"/>
      <c r="C49" s="216"/>
      <c r="D49" s="142"/>
      <c r="E49" s="143" t="s">
        <v>35</v>
      </c>
      <c r="F49" s="217" t="s">
        <v>36</v>
      </c>
      <c r="G49" s="218"/>
      <c r="H49" s="221">
        <v>4176</v>
      </c>
      <c r="I49" s="220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219"/>
      <c r="V49" s="220"/>
      <c r="W49" s="219"/>
      <c r="X49" s="222"/>
    </row>
    <row r="50" spans="2:24" s="138" customFormat="1" ht="13.5" customHeight="1">
      <c r="B50" s="212"/>
      <c r="C50" s="212"/>
      <c r="D50" s="142"/>
      <c r="E50" s="145">
        <v>3030</v>
      </c>
      <c r="F50" s="213" t="s">
        <v>86</v>
      </c>
      <c r="G50" s="214"/>
      <c r="H50" s="211"/>
      <c r="I50" s="211"/>
      <c r="J50" s="141">
        <v>2860</v>
      </c>
      <c r="K50" s="141">
        <v>0</v>
      </c>
      <c r="L50" s="141">
        <v>0</v>
      </c>
      <c r="M50" s="141" t="s">
        <v>33</v>
      </c>
      <c r="N50" s="141" t="s">
        <v>33</v>
      </c>
      <c r="O50" s="141">
        <v>2860</v>
      </c>
      <c r="P50" s="141" t="s">
        <v>33</v>
      </c>
      <c r="Q50" s="141" t="s">
        <v>33</v>
      </c>
      <c r="R50" s="141" t="s">
        <v>33</v>
      </c>
      <c r="S50" s="141" t="s">
        <v>33</v>
      </c>
      <c r="T50" s="141" t="s">
        <v>33</v>
      </c>
      <c r="U50" s="211" t="s">
        <v>33</v>
      </c>
      <c r="V50" s="211"/>
      <c r="W50" s="211" t="s">
        <v>33</v>
      </c>
      <c r="X50" s="211"/>
    </row>
    <row r="51" spans="2:24" s="138" customFormat="1" ht="13.5" customHeight="1">
      <c r="B51" s="212"/>
      <c r="C51" s="212"/>
      <c r="D51" s="142"/>
      <c r="E51" s="142" t="s">
        <v>39</v>
      </c>
      <c r="F51" s="214" t="s">
        <v>88</v>
      </c>
      <c r="G51" s="214"/>
      <c r="H51" s="211"/>
      <c r="I51" s="211"/>
      <c r="J51" s="141">
        <v>79.26</v>
      </c>
      <c r="K51" s="141">
        <v>79.26</v>
      </c>
      <c r="L51" s="141">
        <v>79.26</v>
      </c>
      <c r="M51" s="141" t="s">
        <v>33</v>
      </c>
      <c r="N51" s="141" t="s">
        <v>33</v>
      </c>
      <c r="O51" s="141" t="s">
        <v>33</v>
      </c>
      <c r="P51" s="141" t="s">
        <v>33</v>
      </c>
      <c r="Q51" s="141" t="s">
        <v>33</v>
      </c>
      <c r="R51" s="141" t="s">
        <v>33</v>
      </c>
      <c r="S51" s="141" t="s">
        <v>33</v>
      </c>
      <c r="T51" s="141" t="s">
        <v>33</v>
      </c>
      <c r="U51" s="211" t="s">
        <v>33</v>
      </c>
      <c r="V51" s="211"/>
      <c r="W51" s="211" t="s">
        <v>33</v>
      </c>
      <c r="X51" s="211"/>
    </row>
    <row r="52" spans="2:24" s="138" customFormat="1" ht="13.5" customHeight="1">
      <c r="B52" s="212"/>
      <c r="C52" s="212"/>
      <c r="D52" s="142"/>
      <c r="E52" s="142" t="s">
        <v>40</v>
      </c>
      <c r="F52" s="214" t="s">
        <v>89</v>
      </c>
      <c r="G52" s="214"/>
      <c r="H52" s="211"/>
      <c r="I52" s="211"/>
      <c r="J52" s="141">
        <v>12.86</v>
      </c>
      <c r="K52" s="141">
        <v>12.86</v>
      </c>
      <c r="L52" s="141">
        <v>12.86</v>
      </c>
      <c r="M52" s="141" t="s">
        <v>33</v>
      </c>
      <c r="N52" s="141" t="s">
        <v>33</v>
      </c>
      <c r="O52" s="141" t="s">
        <v>33</v>
      </c>
      <c r="P52" s="141" t="s">
        <v>33</v>
      </c>
      <c r="Q52" s="141" t="s">
        <v>33</v>
      </c>
      <c r="R52" s="141" t="s">
        <v>33</v>
      </c>
      <c r="S52" s="141" t="s">
        <v>33</v>
      </c>
      <c r="T52" s="141" t="s">
        <v>33</v>
      </c>
      <c r="U52" s="211" t="s">
        <v>33</v>
      </c>
      <c r="V52" s="211"/>
      <c r="W52" s="211" t="s">
        <v>33</v>
      </c>
      <c r="X52" s="211"/>
    </row>
    <row r="53" spans="2:24" s="138" customFormat="1" ht="13.5" customHeight="1">
      <c r="B53" s="215"/>
      <c r="C53" s="216"/>
      <c r="D53" s="142"/>
      <c r="E53" s="145">
        <v>4170</v>
      </c>
      <c r="F53" s="217" t="s">
        <v>69</v>
      </c>
      <c r="G53" s="218"/>
      <c r="H53" s="219"/>
      <c r="I53" s="220"/>
      <c r="J53" s="141">
        <v>525</v>
      </c>
      <c r="K53" s="141">
        <v>525</v>
      </c>
      <c r="L53" s="141">
        <v>525</v>
      </c>
      <c r="M53" s="141"/>
      <c r="N53" s="141"/>
      <c r="O53" s="141"/>
      <c r="P53" s="141"/>
      <c r="Q53" s="141"/>
      <c r="R53" s="141"/>
      <c r="S53" s="141"/>
      <c r="T53" s="141"/>
      <c r="U53" s="215"/>
      <c r="V53" s="216"/>
      <c r="W53" s="215"/>
      <c r="X53" s="216"/>
    </row>
    <row r="54" spans="2:24" s="138" customFormat="1" ht="13.5" customHeight="1">
      <c r="B54" s="212"/>
      <c r="C54" s="212"/>
      <c r="D54" s="142"/>
      <c r="E54" s="142" t="s">
        <v>41</v>
      </c>
      <c r="F54" s="214" t="s">
        <v>84</v>
      </c>
      <c r="G54" s="214"/>
      <c r="H54" s="211"/>
      <c r="I54" s="211"/>
      <c r="J54" s="141">
        <v>275.64</v>
      </c>
      <c r="K54" s="141">
        <v>275.64</v>
      </c>
      <c r="L54" s="141" t="s">
        <v>33</v>
      </c>
      <c r="M54" s="141">
        <v>275.64</v>
      </c>
      <c r="N54" s="141" t="s">
        <v>33</v>
      </c>
      <c r="O54" s="141" t="s">
        <v>33</v>
      </c>
      <c r="P54" s="141" t="s">
        <v>33</v>
      </c>
      <c r="Q54" s="141" t="s">
        <v>33</v>
      </c>
      <c r="R54" s="141" t="s">
        <v>33</v>
      </c>
      <c r="S54" s="141" t="s">
        <v>33</v>
      </c>
      <c r="T54" s="141" t="s">
        <v>33</v>
      </c>
      <c r="U54" s="211" t="s">
        <v>33</v>
      </c>
      <c r="V54" s="211"/>
      <c r="W54" s="211" t="s">
        <v>33</v>
      </c>
      <c r="X54" s="211"/>
    </row>
    <row r="55" spans="2:24" s="138" customFormat="1" ht="13.5" customHeight="1">
      <c r="B55" s="212"/>
      <c r="C55" s="212"/>
      <c r="D55" s="142"/>
      <c r="E55" s="142" t="s">
        <v>53</v>
      </c>
      <c r="F55" s="214" t="s">
        <v>85</v>
      </c>
      <c r="G55" s="214"/>
      <c r="H55" s="211"/>
      <c r="I55" s="211"/>
      <c r="J55" s="141">
        <v>53</v>
      </c>
      <c r="K55" s="141">
        <v>53</v>
      </c>
      <c r="L55" s="141" t="s">
        <v>33</v>
      </c>
      <c r="M55" s="141">
        <v>53</v>
      </c>
      <c r="N55" s="141" t="s">
        <v>33</v>
      </c>
      <c r="O55" s="141" t="s">
        <v>33</v>
      </c>
      <c r="P55" s="141" t="s">
        <v>33</v>
      </c>
      <c r="Q55" s="141" t="s">
        <v>33</v>
      </c>
      <c r="R55" s="141" t="s">
        <v>33</v>
      </c>
      <c r="S55" s="141" t="s">
        <v>33</v>
      </c>
      <c r="T55" s="141" t="s">
        <v>33</v>
      </c>
      <c r="U55" s="211" t="s">
        <v>33</v>
      </c>
      <c r="V55" s="211"/>
      <c r="W55" s="211" t="s">
        <v>33</v>
      </c>
      <c r="X55" s="211"/>
    </row>
    <row r="56" spans="2:24" s="138" customFormat="1" ht="13.5" customHeight="1">
      <c r="B56" s="212"/>
      <c r="C56" s="212"/>
      <c r="D56" s="142"/>
      <c r="E56" s="145">
        <v>4410</v>
      </c>
      <c r="F56" s="213" t="s">
        <v>91</v>
      </c>
      <c r="G56" s="214"/>
      <c r="H56" s="211"/>
      <c r="I56" s="211"/>
      <c r="J56" s="141">
        <v>150.44</v>
      </c>
      <c r="K56" s="141">
        <v>150.44</v>
      </c>
      <c r="L56" s="141" t="s">
        <v>33</v>
      </c>
      <c r="M56" s="141">
        <v>150.44</v>
      </c>
      <c r="N56" s="141" t="s">
        <v>33</v>
      </c>
      <c r="O56" s="141" t="s">
        <v>33</v>
      </c>
      <c r="P56" s="141" t="s">
        <v>33</v>
      </c>
      <c r="Q56" s="141" t="s">
        <v>33</v>
      </c>
      <c r="R56" s="141" t="s">
        <v>33</v>
      </c>
      <c r="S56" s="141" t="s">
        <v>33</v>
      </c>
      <c r="T56" s="141" t="s">
        <v>33</v>
      </c>
      <c r="U56" s="211" t="s">
        <v>33</v>
      </c>
      <c r="V56" s="211"/>
      <c r="W56" s="211" t="s">
        <v>33</v>
      </c>
      <c r="X56" s="211"/>
    </row>
    <row r="57" spans="2:24" s="138" customFormat="1" ht="15" customHeight="1">
      <c r="B57" s="215"/>
      <c r="C57" s="216"/>
      <c r="D57" s="142"/>
      <c r="E57" s="145">
        <v>4740</v>
      </c>
      <c r="F57" s="217" t="s">
        <v>102</v>
      </c>
      <c r="G57" s="206"/>
      <c r="H57" s="215"/>
      <c r="I57" s="216"/>
      <c r="J57" s="141">
        <v>130.5</v>
      </c>
      <c r="K57" s="141">
        <v>130.5</v>
      </c>
      <c r="L57" s="141"/>
      <c r="M57" s="141">
        <v>130.5</v>
      </c>
      <c r="N57" s="141"/>
      <c r="O57" s="141"/>
      <c r="P57" s="141"/>
      <c r="Q57" s="141"/>
      <c r="R57" s="141"/>
      <c r="S57" s="141"/>
      <c r="T57" s="141"/>
      <c r="U57" s="215"/>
      <c r="V57" s="216"/>
      <c r="W57" s="215"/>
      <c r="X57" s="216"/>
    </row>
    <row r="58" spans="2:24" s="138" customFormat="1" ht="18" customHeight="1">
      <c r="B58" s="215"/>
      <c r="C58" s="216"/>
      <c r="D58" s="142"/>
      <c r="E58" s="145">
        <v>4750</v>
      </c>
      <c r="F58" s="217" t="s">
        <v>104</v>
      </c>
      <c r="G58" s="206"/>
      <c r="H58" s="215"/>
      <c r="I58" s="216"/>
      <c r="J58" s="141">
        <v>89.3</v>
      </c>
      <c r="K58" s="141">
        <v>89.3</v>
      </c>
      <c r="L58" s="141"/>
      <c r="M58" s="141">
        <v>89.3</v>
      </c>
      <c r="N58" s="141"/>
      <c r="O58" s="141"/>
      <c r="P58" s="141"/>
      <c r="Q58" s="141"/>
      <c r="R58" s="141"/>
      <c r="S58" s="141"/>
      <c r="T58" s="141"/>
      <c r="U58" s="215"/>
      <c r="V58" s="216"/>
      <c r="W58" s="215"/>
      <c r="X58" s="216"/>
    </row>
    <row r="59" spans="2:24" s="151" customFormat="1" ht="13.5" customHeight="1">
      <c r="B59" s="201" t="s">
        <v>57</v>
      </c>
      <c r="C59" s="201"/>
      <c r="D59" s="149"/>
      <c r="E59" s="149"/>
      <c r="F59" s="223" t="s">
        <v>311</v>
      </c>
      <c r="G59" s="223"/>
      <c r="H59" s="224">
        <v>2135251</v>
      </c>
      <c r="I59" s="224"/>
      <c r="J59" s="150">
        <v>2135251</v>
      </c>
      <c r="K59" s="150">
        <v>104131</v>
      </c>
      <c r="L59" s="150">
        <v>88631</v>
      </c>
      <c r="M59" s="150">
        <v>15500</v>
      </c>
      <c r="N59" s="150">
        <v>0</v>
      </c>
      <c r="O59" s="150">
        <v>2031120</v>
      </c>
      <c r="P59" s="150" t="s">
        <v>33</v>
      </c>
      <c r="Q59" s="150" t="s">
        <v>33</v>
      </c>
      <c r="R59" s="150" t="s">
        <v>33</v>
      </c>
      <c r="S59" s="150" t="s">
        <v>33</v>
      </c>
      <c r="T59" s="150" t="s">
        <v>33</v>
      </c>
      <c r="U59" s="224" t="s">
        <v>33</v>
      </c>
      <c r="V59" s="224"/>
      <c r="W59" s="224" t="s">
        <v>33</v>
      </c>
      <c r="X59" s="224"/>
    </row>
    <row r="60" spans="2:24" s="138" customFormat="1" ht="24" customHeight="1">
      <c r="B60" s="212"/>
      <c r="C60" s="212"/>
      <c r="D60" s="142" t="s">
        <v>58</v>
      </c>
      <c r="E60" s="142"/>
      <c r="F60" s="214" t="s">
        <v>59</v>
      </c>
      <c r="G60" s="214"/>
      <c r="H60" s="211">
        <v>2132536</v>
      </c>
      <c r="I60" s="211"/>
      <c r="J60" s="141">
        <v>2132536</v>
      </c>
      <c r="K60" s="141">
        <v>101416</v>
      </c>
      <c r="L60" s="141" t="s">
        <v>60</v>
      </c>
      <c r="M60" s="141">
        <v>15500</v>
      </c>
      <c r="N60" s="141">
        <v>0</v>
      </c>
      <c r="O60" s="141" t="s">
        <v>61</v>
      </c>
      <c r="P60" s="141" t="s">
        <v>33</v>
      </c>
      <c r="Q60" s="141" t="s">
        <v>33</v>
      </c>
      <c r="R60" s="141" t="s">
        <v>33</v>
      </c>
      <c r="S60" s="141" t="s">
        <v>33</v>
      </c>
      <c r="T60" s="141" t="s">
        <v>33</v>
      </c>
      <c r="U60" s="211" t="s">
        <v>33</v>
      </c>
      <c r="V60" s="211"/>
      <c r="W60" s="211" t="s">
        <v>33</v>
      </c>
      <c r="X60" s="211"/>
    </row>
    <row r="61" spans="2:24" s="138" customFormat="1" ht="34.5" customHeight="1">
      <c r="B61" s="215"/>
      <c r="C61" s="216"/>
      <c r="D61" s="142"/>
      <c r="E61" s="143" t="s">
        <v>35</v>
      </c>
      <c r="F61" s="217" t="s">
        <v>36</v>
      </c>
      <c r="G61" s="218"/>
      <c r="H61" s="221">
        <v>2132536</v>
      </c>
      <c r="I61" s="220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219"/>
      <c r="V61" s="220"/>
      <c r="W61" s="219"/>
      <c r="X61" s="222"/>
    </row>
    <row r="62" spans="2:24" s="138" customFormat="1" ht="13.5" customHeight="1">
      <c r="B62" s="212"/>
      <c r="C62" s="212"/>
      <c r="D62" s="142"/>
      <c r="E62" s="142" t="s">
        <v>62</v>
      </c>
      <c r="F62" s="214" t="s">
        <v>99</v>
      </c>
      <c r="G62" s="214"/>
      <c r="H62" s="211"/>
      <c r="I62" s="211"/>
      <c r="J62" s="141" t="s">
        <v>61</v>
      </c>
      <c r="K62" s="141" t="s">
        <v>33</v>
      </c>
      <c r="L62" s="141" t="s">
        <v>33</v>
      </c>
      <c r="M62" s="141" t="s">
        <v>33</v>
      </c>
      <c r="N62" s="141" t="s">
        <v>33</v>
      </c>
      <c r="O62" s="141" t="s">
        <v>61</v>
      </c>
      <c r="P62" s="141" t="s">
        <v>33</v>
      </c>
      <c r="Q62" s="141" t="s">
        <v>33</v>
      </c>
      <c r="R62" s="141" t="s">
        <v>33</v>
      </c>
      <c r="S62" s="141" t="s">
        <v>33</v>
      </c>
      <c r="T62" s="141" t="s">
        <v>33</v>
      </c>
      <c r="U62" s="211" t="s">
        <v>33</v>
      </c>
      <c r="V62" s="211"/>
      <c r="W62" s="211" t="s">
        <v>33</v>
      </c>
      <c r="X62" s="211"/>
    </row>
    <row r="63" spans="2:24" s="138" customFormat="1" ht="13.5" customHeight="1">
      <c r="B63" s="212"/>
      <c r="C63" s="212"/>
      <c r="D63" s="142"/>
      <c r="E63" s="142" t="s">
        <v>37</v>
      </c>
      <c r="F63" s="214" t="s">
        <v>87</v>
      </c>
      <c r="G63" s="214"/>
      <c r="H63" s="211"/>
      <c r="I63" s="211"/>
      <c r="J63" s="141" t="s">
        <v>63</v>
      </c>
      <c r="K63" s="141" t="s">
        <v>63</v>
      </c>
      <c r="L63" s="141" t="s">
        <v>63</v>
      </c>
      <c r="M63" s="141" t="s">
        <v>33</v>
      </c>
      <c r="N63" s="141" t="s">
        <v>33</v>
      </c>
      <c r="O63" s="141" t="s">
        <v>33</v>
      </c>
      <c r="P63" s="141" t="s">
        <v>33</v>
      </c>
      <c r="Q63" s="141" t="s">
        <v>33</v>
      </c>
      <c r="R63" s="141" t="s">
        <v>33</v>
      </c>
      <c r="S63" s="141" t="s">
        <v>33</v>
      </c>
      <c r="T63" s="141" t="s">
        <v>33</v>
      </c>
      <c r="U63" s="211" t="s">
        <v>33</v>
      </c>
      <c r="V63" s="211"/>
      <c r="W63" s="211" t="s">
        <v>33</v>
      </c>
      <c r="X63" s="211"/>
    </row>
    <row r="64" spans="2:24" s="138" customFormat="1" ht="13.5" customHeight="1">
      <c r="B64" s="212"/>
      <c r="C64" s="212"/>
      <c r="D64" s="142"/>
      <c r="E64" s="142" t="s">
        <v>64</v>
      </c>
      <c r="F64" s="214" t="s">
        <v>105</v>
      </c>
      <c r="G64" s="214"/>
      <c r="H64" s="211"/>
      <c r="I64" s="211"/>
      <c r="J64" s="141" t="s">
        <v>65</v>
      </c>
      <c r="K64" s="141" t="s">
        <v>65</v>
      </c>
      <c r="L64" s="141" t="s">
        <v>65</v>
      </c>
      <c r="M64" s="141" t="s">
        <v>33</v>
      </c>
      <c r="N64" s="141" t="s">
        <v>33</v>
      </c>
      <c r="O64" s="141" t="s">
        <v>33</v>
      </c>
      <c r="P64" s="141" t="s">
        <v>33</v>
      </c>
      <c r="Q64" s="141" t="s">
        <v>33</v>
      </c>
      <c r="R64" s="141" t="s">
        <v>33</v>
      </c>
      <c r="S64" s="141" t="s">
        <v>33</v>
      </c>
      <c r="T64" s="141" t="s">
        <v>33</v>
      </c>
      <c r="U64" s="211" t="s">
        <v>33</v>
      </c>
      <c r="V64" s="211"/>
      <c r="W64" s="211" t="s">
        <v>33</v>
      </c>
      <c r="X64" s="211"/>
    </row>
    <row r="65" spans="2:24" s="138" customFormat="1" ht="13.5" customHeight="1">
      <c r="B65" s="212"/>
      <c r="C65" s="212"/>
      <c r="D65" s="142"/>
      <c r="E65" s="142" t="s">
        <v>39</v>
      </c>
      <c r="F65" s="214" t="s">
        <v>88</v>
      </c>
      <c r="G65" s="214"/>
      <c r="H65" s="211"/>
      <c r="I65" s="211"/>
      <c r="J65" s="141" t="s">
        <v>66</v>
      </c>
      <c r="K65" s="141" t="s">
        <v>66</v>
      </c>
      <c r="L65" s="141" t="s">
        <v>66</v>
      </c>
      <c r="M65" s="141" t="s">
        <v>33</v>
      </c>
      <c r="N65" s="141" t="s">
        <v>33</v>
      </c>
      <c r="O65" s="141" t="s">
        <v>33</v>
      </c>
      <c r="P65" s="141" t="s">
        <v>33</v>
      </c>
      <c r="Q65" s="141" t="s">
        <v>33</v>
      </c>
      <c r="R65" s="141" t="s">
        <v>33</v>
      </c>
      <c r="S65" s="141" t="s">
        <v>33</v>
      </c>
      <c r="T65" s="141" t="s">
        <v>33</v>
      </c>
      <c r="U65" s="211" t="s">
        <v>33</v>
      </c>
      <c r="V65" s="211"/>
      <c r="W65" s="211" t="s">
        <v>33</v>
      </c>
      <c r="X65" s="211"/>
    </row>
    <row r="66" spans="2:24" s="138" customFormat="1" ht="13.5" customHeight="1">
      <c r="B66" s="212"/>
      <c r="C66" s="212"/>
      <c r="D66" s="142"/>
      <c r="E66" s="142" t="s">
        <v>40</v>
      </c>
      <c r="F66" s="214" t="s">
        <v>89</v>
      </c>
      <c r="G66" s="214"/>
      <c r="H66" s="211"/>
      <c r="I66" s="211"/>
      <c r="J66" s="141" t="s">
        <v>67</v>
      </c>
      <c r="K66" s="141" t="s">
        <v>67</v>
      </c>
      <c r="L66" s="141" t="s">
        <v>67</v>
      </c>
      <c r="M66" s="141" t="s">
        <v>33</v>
      </c>
      <c r="N66" s="141" t="s">
        <v>33</v>
      </c>
      <c r="O66" s="141" t="s">
        <v>33</v>
      </c>
      <c r="P66" s="141" t="s">
        <v>33</v>
      </c>
      <c r="Q66" s="141" t="s">
        <v>33</v>
      </c>
      <c r="R66" s="141" t="s">
        <v>33</v>
      </c>
      <c r="S66" s="141" t="s">
        <v>33</v>
      </c>
      <c r="T66" s="141" t="s">
        <v>33</v>
      </c>
      <c r="U66" s="211" t="s">
        <v>33</v>
      </c>
      <c r="V66" s="211"/>
      <c r="W66" s="211" t="s">
        <v>33</v>
      </c>
      <c r="X66" s="211"/>
    </row>
    <row r="67" spans="2:24" s="138" customFormat="1" ht="13.5" customHeight="1">
      <c r="B67" s="212"/>
      <c r="C67" s="212"/>
      <c r="D67" s="142"/>
      <c r="E67" s="142" t="s">
        <v>68</v>
      </c>
      <c r="F67" s="214" t="s">
        <v>69</v>
      </c>
      <c r="G67" s="214"/>
      <c r="H67" s="211"/>
      <c r="I67" s="211"/>
      <c r="J67" s="141" t="s">
        <v>70</v>
      </c>
      <c r="K67" s="141" t="s">
        <v>70</v>
      </c>
      <c r="L67" s="141" t="s">
        <v>70</v>
      </c>
      <c r="M67" s="141" t="s">
        <v>33</v>
      </c>
      <c r="N67" s="141" t="s">
        <v>33</v>
      </c>
      <c r="O67" s="141" t="s">
        <v>33</v>
      </c>
      <c r="P67" s="141" t="s">
        <v>33</v>
      </c>
      <c r="Q67" s="141" t="s">
        <v>33</v>
      </c>
      <c r="R67" s="141" t="s">
        <v>33</v>
      </c>
      <c r="S67" s="141" t="s">
        <v>33</v>
      </c>
      <c r="T67" s="141" t="s">
        <v>33</v>
      </c>
      <c r="U67" s="211" t="s">
        <v>33</v>
      </c>
      <c r="V67" s="211"/>
      <c r="W67" s="211" t="s">
        <v>33</v>
      </c>
      <c r="X67" s="211"/>
    </row>
    <row r="68" spans="2:24" s="138" customFormat="1" ht="13.5" customHeight="1">
      <c r="B68" s="212"/>
      <c r="C68" s="212"/>
      <c r="D68" s="142"/>
      <c r="E68" s="142" t="s">
        <v>41</v>
      </c>
      <c r="F68" s="214" t="s">
        <v>84</v>
      </c>
      <c r="G68" s="214"/>
      <c r="H68" s="211"/>
      <c r="I68" s="211"/>
      <c r="J68" s="141" t="s">
        <v>71</v>
      </c>
      <c r="K68" s="141" t="s">
        <v>71</v>
      </c>
      <c r="L68" s="141" t="s">
        <v>33</v>
      </c>
      <c r="M68" s="141" t="s">
        <v>71</v>
      </c>
      <c r="N68" s="141" t="s">
        <v>33</v>
      </c>
      <c r="O68" s="141" t="s">
        <v>33</v>
      </c>
      <c r="P68" s="141" t="s">
        <v>33</v>
      </c>
      <c r="Q68" s="141" t="s">
        <v>33</v>
      </c>
      <c r="R68" s="141" t="s">
        <v>33</v>
      </c>
      <c r="S68" s="141" t="s">
        <v>33</v>
      </c>
      <c r="T68" s="141" t="s">
        <v>33</v>
      </c>
      <c r="U68" s="211" t="s">
        <v>33</v>
      </c>
      <c r="V68" s="211"/>
      <c r="W68" s="211" t="s">
        <v>33</v>
      </c>
      <c r="X68" s="211"/>
    </row>
    <row r="69" spans="2:24" s="138" customFormat="1" ht="13.5" customHeight="1">
      <c r="B69" s="212"/>
      <c r="C69" s="212"/>
      <c r="D69" s="142"/>
      <c r="E69" s="142" t="s">
        <v>53</v>
      </c>
      <c r="F69" s="214" t="s">
        <v>85</v>
      </c>
      <c r="G69" s="214"/>
      <c r="H69" s="211"/>
      <c r="I69" s="211"/>
      <c r="J69" s="141" t="s">
        <v>72</v>
      </c>
      <c r="K69" s="141" t="s">
        <v>72</v>
      </c>
      <c r="L69" s="141" t="s">
        <v>33</v>
      </c>
      <c r="M69" s="141" t="s">
        <v>72</v>
      </c>
      <c r="N69" s="141" t="s">
        <v>33</v>
      </c>
      <c r="O69" s="141" t="s">
        <v>33</v>
      </c>
      <c r="P69" s="141" t="s">
        <v>33</v>
      </c>
      <c r="Q69" s="141" t="s">
        <v>33</v>
      </c>
      <c r="R69" s="141" t="s">
        <v>33</v>
      </c>
      <c r="S69" s="141" t="s">
        <v>33</v>
      </c>
      <c r="T69" s="141" t="s">
        <v>33</v>
      </c>
      <c r="U69" s="211" t="s">
        <v>33</v>
      </c>
      <c r="V69" s="211"/>
      <c r="W69" s="211" t="s">
        <v>33</v>
      </c>
      <c r="X69" s="211"/>
    </row>
    <row r="70" spans="2:24" s="138" customFormat="1" ht="13.5" customHeight="1">
      <c r="B70" s="212"/>
      <c r="C70" s="212"/>
      <c r="D70" s="142"/>
      <c r="E70" s="142" t="s">
        <v>73</v>
      </c>
      <c r="F70" s="214" t="s">
        <v>74</v>
      </c>
      <c r="G70" s="214"/>
      <c r="H70" s="211"/>
      <c r="I70" s="211"/>
      <c r="J70" s="141" t="s">
        <v>75</v>
      </c>
      <c r="K70" s="141" t="s">
        <v>75</v>
      </c>
      <c r="L70" s="141" t="s">
        <v>33</v>
      </c>
      <c r="M70" s="141" t="s">
        <v>75</v>
      </c>
      <c r="N70" s="141" t="s">
        <v>33</v>
      </c>
      <c r="O70" s="141" t="s">
        <v>33</v>
      </c>
      <c r="P70" s="141" t="s">
        <v>33</v>
      </c>
      <c r="Q70" s="141" t="s">
        <v>33</v>
      </c>
      <c r="R70" s="141" t="s">
        <v>33</v>
      </c>
      <c r="S70" s="141" t="s">
        <v>33</v>
      </c>
      <c r="T70" s="141" t="s">
        <v>33</v>
      </c>
      <c r="U70" s="211" t="s">
        <v>33</v>
      </c>
      <c r="V70" s="211"/>
      <c r="W70" s="211" t="s">
        <v>33</v>
      </c>
      <c r="X70" s="211"/>
    </row>
    <row r="71" spans="2:24" s="138" customFormat="1" ht="17.25" customHeight="1">
      <c r="B71" s="212"/>
      <c r="C71" s="212"/>
      <c r="D71" s="142"/>
      <c r="E71" s="142" t="s">
        <v>43</v>
      </c>
      <c r="F71" s="213" t="s">
        <v>325</v>
      </c>
      <c r="G71" s="214"/>
      <c r="H71" s="211"/>
      <c r="I71" s="211"/>
      <c r="J71" s="141" t="s">
        <v>76</v>
      </c>
      <c r="K71" s="141" t="s">
        <v>76</v>
      </c>
      <c r="L71" s="141" t="s">
        <v>33</v>
      </c>
      <c r="M71" s="141" t="s">
        <v>76</v>
      </c>
      <c r="N71" s="141" t="s">
        <v>33</v>
      </c>
      <c r="O71" s="141" t="s">
        <v>33</v>
      </c>
      <c r="P71" s="141" t="s">
        <v>33</v>
      </c>
      <c r="Q71" s="141" t="s">
        <v>33</v>
      </c>
      <c r="R71" s="141" t="s">
        <v>33</v>
      </c>
      <c r="S71" s="141" t="s">
        <v>33</v>
      </c>
      <c r="T71" s="141" t="s">
        <v>33</v>
      </c>
      <c r="U71" s="211" t="s">
        <v>33</v>
      </c>
      <c r="V71" s="211"/>
      <c r="W71" s="211" t="s">
        <v>33</v>
      </c>
      <c r="X71" s="211"/>
    </row>
    <row r="72" spans="2:24" s="138" customFormat="1" ht="13.5" customHeight="1">
      <c r="B72" s="212"/>
      <c r="C72" s="212"/>
      <c r="D72" s="142"/>
      <c r="E72" s="142" t="s">
        <v>44</v>
      </c>
      <c r="F72" s="214" t="s">
        <v>91</v>
      </c>
      <c r="G72" s="214"/>
      <c r="H72" s="211"/>
      <c r="I72" s="211"/>
      <c r="J72" s="141" t="s">
        <v>77</v>
      </c>
      <c r="K72" s="141" t="s">
        <v>77</v>
      </c>
      <c r="L72" s="141" t="s">
        <v>33</v>
      </c>
      <c r="M72" s="141" t="s">
        <v>77</v>
      </c>
      <c r="N72" s="141" t="s">
        <v>33</v>
      </c>
      <c r="O72" s="141" t="s">
        <v>33</v>
      </c>
      <c r="P72" s="141" t="s">
        <v>33</v>
      </c>
      <c r="Q72" s="141" t="s">
        <v>33</v>
      </c>
      <c r="R72" s="141" t="s">
        <v>33</v>
      </c>
      <c r="S72" s="141" t="s">
        <v>33</v>
      </c>
      <c r="T72" s="141" t="s">
        <v>33</v>
      </c>
      <c r="U72" s="211" t="s">
        <v>33</v>
      </c>
      <c r="V72" s="211"/>
      <c r="W72" s="211" t="s">
        <v>33</v>
      </c>
      <c r="X72" s="211"/>
    </row>
    <row r="73" spans="2:24" s="138" customFormat="1" ht="17.25" customHeight="1">
      <c r="B73" s="212"/>
      <c r="C73" s="212"/>
      <c r="D73" s="142"/>
      <c r="E73" s="142" t="s">
        <v>78</v>
      </c>
      <c r="F73" s="214" t="s">
        <v>92</v>
      </c>
      <c r="G73" s="214"/>
      <c r="H73" s="211"/>
      <c r="I73" s="211"/>
      <c r="J73" s="141" t="s">
        <v>79</v>
      </c>
      <c r="K73" s="141" t="s">
        <v>79</v>
      </c>
      <c r="L73" s="141" t="s">
        <v>33</v>
      </c>
      <c r="M73" s="141" t="s">
        <v>79</v>
      </c>
      <c r="N73" s="141" t="s">
        <v>33</v>
      </c>
      <c r="O73" s="141" t="s">
        <v>33</v>
      </c>
      <c r="P73" s="141" t="s">
        <v>33</v>
      </c>
      <c r="Q73" s="141" t="s">
        <v>33</v>
      </c>
      <c r="R73" s="141" t="s">
        <v>33</v>
      </c>
      <c r="S73" s="141" t="s">
        <v>33</v>
      </c>
      <c r="T73" s="141" t="s">
        <v>33</v>
      </c>
      <c r="U73" s="211" t="s">
        <v>33</v>
      </c>
      <c r="V73" s="211"/>
      <c r="W73" s="211" t="s">
        <v>33</v>
      </c>
      <c r="X73" s="211"/>
    </row>
    <row r="74" spans="2:24" s="138" customFormat="1" ht="17.25" customHeight="1">
      <c r="B74" s="212"/>
      <c r="C74" s="212"/>
      <c r="D74" s="142"/>
      <c r="E74" s="142" t="s">
        <v>46</v>
      </c>
      <c r="F74" s="214" t="s">
        <v>47</v>
      </c>
      <c r="G74" s="214"/>
      <c r="H74" s="211"/>
      <c r="I74" s="211"/>
      <c r="J74" s="141" t="s">
        <v>80</v>
      </c>
      <c r="K74" s="141" t="s">
        <v>80</v>
      </c>
      <c r="L74" s="141" t="s">
        <v>33</v>
      </c>
      <c r="M74" s="141" t="s">
        <v>80</v>
      </c>
      <c r="N74" s="141" t="s">
        <v>33</v>
      </c>
      <c r="O74" s="141" t="s">
        <v>33</v>
      </c>
      <c r="P74" s="141" t="s">
        <v>33</v>
      </c>
      <c r="Q74" s="141" t="s">
        <v>33</v>
      </c>
      <c r="R74" s="141" t="s">
        <v>33</v>
      </c>
      <c r="S74" s="141" t="s">
        <v>33</v>
      </c>
      <c r="T74" s="141" t="s">
        <v>33</v>
      </c>
      <c r="U74" s="211" t="s">
        <v>33</v>
      </c>
      <c r="V74" s="211"/>
      <c r="W74" s="211" t="s">
        <v>33</v>
      </c>
      <c r="X74" s="211"/>
    </row>
    <row r="75" spans="2:24" s="138" customFormat="1" ht="17.25" customHeight="1">
      <c r="B75" s="212"/>
      <c r="C75" s="212"/>
      <c r="D75" s="142"/>
      <c r="E75" s="142" t="s">
        <v>48</v>
      </c>
      <c r="F75" s="214" t="s">
        <v>102</v>
      </c>
      <c r="G75" s="214"/>
      <c r="H75" s="211"/>
      <c r="I75" s="211"/>
      <c r="J75" s="141" t="s">
        <v>81</v>
      </c>
      <c r="K75" s="141" t="s">
        <v>81</v>
      </c>
      <c r="L75" s="141" t="s">
        <v>33</v>
      </c>
      <c r="M75" s="141" t="s">
        <v>81</v>
      </c>
      <c r="N75" s="141" t="s">
        <v>33</v>
      </c>
      <c r="O75" s="141" t="s">
        <v>33</v>
      </c>
      <c r="P75" s="141" t="s">
        <v>33</v>
      </c>
      <c r="Q75" s="141" t="s">
        <v>33</v>
      </c>
      <c r="R75" s="141" t="s">
        <v>33</v>
      </c>
      <c r="S75" s="141" t="s">
        <v>33</v>
      </c>
      <c r="T75" s="141" t="s">
        <v>33</v>
      </c>
      <c r="U75" s="211" t="s">
        <v>33</v>
      </c>
      <c r="V75" s="211"/>
      <c r="W75" s="211" t="s">
        <v>33</v>
      </c>
      <c r="X75" s="211"/>
    </row>
    <row r="76" spans="2:24" s="138" customFormat="1" ht="17.25" customHeight="1">
      <c r="B76" s="212"/>
      <c r="C76" s="212"/>
      <c r="D76" s="142"/>
      <c r="E76" s="142" t="s">
        <v>49</v>
      </c>
      <c r="F76" s="214" t="s">
        <v>104</v>
      </c>
      <c r="G76" s="214"/>
      <c r="H76" s="211"/>
      <c r="I76" s="211"/>
      <c r="J76" s="141" t="s">
        <v>82</v>
      </c>
      <c r="K76" s="141" t="s">
        <v>82</v>
      </c>
      <c r="L76" s="141" t="s">
        <v>33</v>
      </c>
      <c r="M76" s="141" t="s">
        <v>82</v>
      </c>
      <c r="N76" s="141" t="s">
        <v>33</v>
      </c>
      <c r="O76" s="141" t="s">
        <v>33</v>
      </c>
      <c r="P76" s="141" t="s">
        <v>33</v>
      </c>
      <c r="Q76" s="141" t="s">
        <v>33</v>
      </c>
      <c r="R76" s="141" t="s">
        <v>33</v>
      </c>
      <c r="S76" s="141" t="s">
        <v>33</v>
      </c>
      <c r="T76" s="141" t="s">
        <v>33</v>
      </c>
      <c r="U76" s="211" t="s">
        <v>33</v>
      </c>
      <c r="V76" s="211"/>
      <c r="W76" s="211" t="s">
        <v>33</v>
      </c>
      <c r="X76" s="211"/>
    </row>
    <row r="77" spans="2:24" s="138" customFormat="1" ht="24" customHeight="1">
      <c r="B77" s="212"/>
      <c r="C77" s="212"/>
      <c r="D77" s="145">
        <v>85213</v>
      </c>
      <c r="E77" s="142"/>
      <c r="F77" s="213" t="s">
        <v>158</v>
      </c>
      <c r="G77" s="214"/>
      <c r="H77" s="211">
        <v>2715</v>
      </c>
      <c r="I77" s="211"/>
      <c r="J77" s="141">
        <v>2715</v>
      </c>
      <c r="K77" s="141">
        <v>2715</v>
      </c>
      <c r="L77" s="141">
        <v>2715</v>
      </c>
      <c r="M77" s="141">
        <v>0</v>
      </c>
      <c r="N77" s="141">
        <v>0</v>
      </c>
      <c r="O77" s="141">
        <v>0</v>
      </c>
      <c r="P77" s="141" t="s">
        <v>33</v>
      </c>
      <c r="Q77" s="141" t="s">
        <v>33</v>
      </c>
      <c r="R77" s="141" t="s">
        <v>33</v>
      </c>
      <c r="S77" s="141" t="s">
        <v>33</v>
      </c>
      <c r="T77" s="141" t="s">
        <v>33</v>
      </c>
      <c r="U77" s="211" t="s">
        <v>33</v>
      </c>
      <c r="V77" s="211"/>
      <c r="W77" s="211" t="s">
        <v>33</v>
      </c>
      <c r="X77" s="211"/>
    </row>
    <row r="78" spans="2:24" s="138" customFormat="1" ht="34.5" customHeight="1">
      <c r="B78" s="215"/>
      <c r="C78" s="216"/>
      <c r="D78" s="142"/>
      <c r="E78" s="143" t="s">
        <v>35</v>
      </c>
      <c r="F78" s="217" t="s">
        <v>36</v>
      </c>
      <c r="G78" s="218"/>
      <c r="H78" s="221">
        <v>2715</v>
      </c>
      <c r="I78" s="220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219"/>
      <c r="V78" s="220"/>
      <c r="W78" s="219"/>
      <c r="X78" s="222"/>
    </row>
    <row r="79" spans="2:24" s="138" customFormat="1" ht="13.5" customHeight="1">
      <c r="B79" s="212"/>
      <c r="C79" s="212"/>
      <c r="D79" s="142"/>
      <c r="E79" s="148">
        <v>4130</v>
      </c>
      <c r="F79" s="213" t="s">
        <v>329</v>
      </c>
      <c r="G79" s="214"/>
      <c r="H79" s="211"/>
      <c r="I79" s="211"/>
      <c r="J79" s="141">
        <v>2715</v>
      </c>
      <c r="K79" s="141">
        <v>2715</v>
      </c>
      <c r="L79" s="141">
        <v>2715</v>
      </c>
      <c r="M79" s="141" t="s">
        <v>33</v>
      </c>
      <c r="N79" s="141" t="s">
        <v>33</v>
      </c>
      <c r="O79" s="141" t="s">
        <v>33</v>
      </c>
      <c r="P79" s="141" t="s">
        <v>33</v>
      </c>
      <c r="Q79" s="141" t="s">
        <v>33</v>
      </c>
      <c r="R79" s="141" t="s">
        <v>33</v>
      </c>
      <c r="S79" s="141" t="s">
        <v>33</v>
      </c>
      <c r="T79" s="141" t="s">
        <v>33</v>
      </c>
      <c r="U79" s="211" t="s">
        <v>33</v>
      </c>
      <c r="V79" s="211"/>
      <c r="W79" s="211" t="s">
        <v>33</v>
      </c>
      <c r="X79" s="211"/>
    </row>
    <row r="80" spans="2:24" s="151" customFormat="1" ht="28.5" customHeight="1">
      <c r="B80" s="199" t="s">
        <v>83</v>
      </c>
      <c r="C80" s="199"/>
      <c r="D80" s="199"/>
      <c r="E80" s="199"/>
      <c r="F80" s="199"/>
      <c r="G80" s="199"/>
      <c r="H80" s="200">
        <v>2199410</v>
      </c>
      <c r="I80" s="200"/>
      <c r="J80" s="152">
        <v>2199410</v>
      </c>
      <c r="K80" s="152">
        <v>165430</v>
      </c>
      <c r="L80" s="152">
        <v>130158.12</v>
      </c>
      <c r="M80" s="152">
        <v>35271.88</v>
      </c>
      <c r="N80" s="152">
        <v>0</v>
      </c>
      <c r="O80" s="152">
        <v>2033980</v>
      </c>
      <c r="P80" s="152">
        <v>0</v>
      </c>
      <c r="Q80" s="152" t="s">
        <v>33</v>
      </c>
      <c r="R80" s="152">
        <v>0</v>
      </c>
      <c r="S80" s="152">
        <v>0</v>
      </c>
      <c r="T80" s="152">
        <v>0</v>
      </c>
      <c r="U80" s="200">
        <v>0</v>
      </c>
      <c r="V80" s="200"/>
      <c r="W80" s="200">
        <v>0</v>
      </c>
      <c r="X80" s="200"/>
    </row>
    <row r="81" spans="1:26" ht="351" customHeight="1" hidden="1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137"/>
    </row>
    <row r="82" spans="1:26" ht="13.5" customHeight="1" hidden="1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198"/>
      <c r="W82" s="198"/>
      <c r="X82" s="210"/>
      <c r="Y82" s="210"/>
      <c r="Z82" s="137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</sheetData>
  <mergeCells count="365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79:C79"/>
    <mergeCell ref="F79:G79"/>
    <mergeCell ref="H79:I79"/>
    <mergeCell ref="U79:V79"/>
    <mergeCell ref="W79:X79"/>
    <mergeCell ref="W77:X77"/>
    <mergeCell ref="B78:C78"/>
    <mergeCell ref="F78:G78"/>
    <mergeCell ref="H78:I78"/>
    <mergeCell ref="U78:V78"/>
    <mergeCell ref="W78:X78"/>
    <mergeCell ref="B77:C77"/>
    <mergeCell ref="F77:G77"/>
    <mergeCell ref="H77:I77"/>
    <mergeCell ref="U77:V77"/>
    <mergeCell ref="B53:C53"/>
    <mergeCell ref="U53:V53"/>
    <mergeCell ref="W53:X53"/>
    <mergeCell ref="U55:V55"/>
    <mergeCell ref="B59:C59"/>
    <mergeCell ref="F59:G59"/>
    <mergeCell ref="H59:I59"/>
    <mergeCell ref="U59:V59"/>
    <mergeCell ref="W59:X59"/>
    <mergeCell ref="W55:X55"/>
    <mergeCell ref="B56:C56"/>
    <mergeCell ref="F56:G56"/>
    <mergeCell ref="H56:I56"/>
    <mergeCell ref="U56:V56"/>
    <mergeCell ref="W56:X56"/>
    <mergeCell ref="B55:C55"/>
    <mergeCell ref="F55:G55"/>
    <mergeCell ref="H55:I55"/>
    <mergeCell ref="A82:U82"/>
    <mergeCell ref="V82:W82"/>
    <mergeCell ref="X82:Y82"/>
    <mergeCell ref="B80:G80"/>
    <mergeCell ref="H80:I80"/>
    <mergeCell ref="U80:V80"/>
    <mergeCell ref="W80:X80"/>
    <mergeCell ref="A81:Y81"/>
    <mergeCell ref="U49:V49"/>
    <mergeCell ref="B48:C48"/>
    <mergeCell ref="F48:G48"/>
    <mergeCell ref="H48:I48"/>
    <mergeCell ref="U48:V48"/>
    <mergeCell ref="W51:X51"/>
    <mergeCell ref="W48:X48"/>
    <mergeCell ref="B50:C50"/>
    <mergeCell ref="F50:G50"/>
    <mergeCell ref="H50:I50"/>
    <mergeCell ref="U50:V50"/>
    <mergeCell ref="W50:X50"/>
    <mergeCell ref="B49:C49"/>
    <mergeCell ref="F49:G49"/>
    <mergeCell ref="H49:I49"/>
    <mergeCell ref="H52:I52"/>
    <mergeCell ref="U52:V52"/>
    <mergeCell ref="B51:C51"/>
    <mergeCell ref="F51:G51"/>
    <mergeCell ref="H51:I51"/>
    <mergeCell ref="U51:V51"/>
    <mergeCell ref="W52:X52"/>
    <mergeCell ref="B54:C54"/>
    <mergeCell ref="F54:G54"/>
    <mergeCell ref="H54:I54"/>
    <mergeCell ref="U54:V54"/>
    <mergeCell ref="W54:X54"/>
    <mergeCell ref="F53:G53"/>
    <mergeCell ref="H53:I53"/>
    <mergeCell ref="B52:C52"/>
    <mergeCell ref="F52:G52"/>
    <mergeCell ref="H23:I23"/>
    <mergeCell ref="F23:G23"/>
    <mergeCell ref="U23:V23"/>
    <mergeCell ref="W23:X23"/>
    <mergeCell ref="F36:G36"/>
    <mergeCell ref="H36:I36"/>
    <mergeCell ref="U36:V36"/>
    <mergeCell ref="W36:X36"/>
    <mergeCell ref="W49:X49"/>
    <mergeCell ref="B23:C23"/>
    <mergeCell ref="B36:C36"/>
    <mergeCell ref="B61:C61"/>
    <mergeCell ref="F61:G61"/>
    <mergeCell ref="B31:C31"/>
    <mergeCell ref="F31:G31"/>
    <mergeCell ref="B30:C30"/>
    <mergeCell ref="F30:G30"/>
    <mergeCell ref="B29:C29"/>
    <mergeCell ref="F29:G29"/>
    <mergeCell ref="H61:I61"/>
    <mergeCell ref="U61:V61"/>
    <mergeCell ref="W61:X61"/>
    <mergeCell ref="W60:X60"/>
    <mergeCell ref="W37:X37"/>
    <mergeCell ref="W38:X38"/>
    <mergeCell ref="W34:X34"/>
    <mergeCell ref="W35:X35"/>
    <mergeCell ref="W32:X32"/>
    <mergeCell ref="W70:X70"/>
    <mergeCell ref="W71:X71"/>
    <mergeCell ref="W68:X68"/>
    <mergeCell ref="W76:X76"/>
    <mergeCell ref="W69:X69"/>
    <mergeCell ref="W75:X75"/>
    <mergeCell ref="W74:X74"/>
    <mergeCell ref="W72:X72"/>
    <mergeCell ref="W73:X73"/>
    <mergeCell ref="B75:C75"/>
    <mergeCell ref="F75:G75"/>
    <mergeCell ref="H75:I75"/>
    <mergeCell ref="U75:V75"/>
    <mergeCell ref="B76:C76"/>
    <mergeCell ref="F76:G76"/>
    <mergeCell ref="H76:I76"/>
    <mergeCell ref="U76:V76"/>
    <mergeCell ref="B74:C74"/>
    <mergeCell ref="F74:G74"/>
    <mergeCell ref="H74:I74"/>
    <mergeCell ref="U74:V74"/>
    <mergeCell ref="B73:C73"/>
    <mergeCell ref="F73:G73"/>
    <mergeCell ref="H73:I73"/>
    <mergeCell ref="U73:V73"/>
    <mergeCell ref="B72:C72"/>
    <mergeCell ref="F72:G72"/>
    <mergeCell ref="H72:I72"/>
    <mergeCell ref="U72:V72"/>
    <mergeCell ref="B71:C71"/>
    <mergeCell ref="F71:G71"/>
    <mergeCell ref="H71:I71"/>
    <mergeCell ref="U71:V71"/>
    <mergeCell ref="B70:C70"/>
    <mergeCell ref="F70:G70"/>
    <mergeCell ref="H70:I70"/>
    <mergeCell ref="U70:V70"/>
    <mergeCell ref="B68:C68"/>
    <mergeCell ref="F68:G68"/>
    <mergeCell ref="H68:I68"/>
    <mergeCell ref="U68:V68"/>
    <mergeCell ref="B69:C69"/>
    <mergeCell ref="F69:G69"/>
    <mergeCell ref="H69:I69"/>
    <mergeCell ref="U69:V69"/>
    <mergeCell ref="W66:X66"/>
    <mergeCell ref="B67:C67"/>
    <mergeCell ref="F67:G67"/>
    <mergeCell ref="H67:I67"/>
    <mergeCell ref="U67:V67"/>
    <mergeCell ref="W67:X67"/>
    <mergeCell ref="B66:C66"/>
    <mergeCell ref="F66:G66"/>
    <mergeCell ref="H66:I66"/>
    <mergeCell ref="U66:V66"/>
    <mergeCell ref="W64:X64"/>
    <mergeCell ref="B65:C65"/>
    <mergeCell ref="F65:G65"/>
    <mergeCell ref="H65:I65"/>
    <mergeCell ref="U65:V65"/>
    <mergeCell ref="W65:X65"/>
    <mergeCell ref="B64:C64"/>
    <mergeCell ref="F64:G64"/>
    <mergeCell ref="H64:I64"/>
    <mergeCell ref="U64:V64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U62:V62"/>
    <mergeCell ref="B60:C60"/>
    <mergeCell ref="F60:G60"/>
    <mergeCell ref="H60:I60"/>
    <mergeCell ref="U60:V60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57:C57"/>
    <mergeCell ref="B58:C58"/>
    <mergeCell ref="F57:G57"/>
    <mergeCell ref="F58:G58"/>
    <mergeCell ref="W57:X57"/>
    <mergeCell ref="W58:X58"/>
    <mergeCell ref="H57:I57"/>
    <mergeCell ref="H58:I58"/>
    <mergeCell ref="U57:V57"/>
    <mergeCell ref="U58:V58"/>
    <mergeCell ref="W18:X18"/>
    <mergeCell ref="B18:C18"/>
    <mergeCell ref="F18:G18"/>
    <mergeCell ref="H18:I18"/>
    <mergeCell ref="U18:V18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1:X41"/>
    <mergeCell ref="B42:C42"/>
    <mergeCell ref="F42:G42"/>
    <mergeCell ref="H42:I42"/>
    <mergeCell ref="U42:V42"/>
    <mergeCell ref="W42:X42"/>
    <mergeCell ref="B41:C41"/>
    <mergeCell ref="F41:G41"/>
    <mergeCell ref="H41:I41"/>
    <mergeCell ref="U41:V41"/>
    <mergeCell ref="W43:X43"/>
    <mergeCell ref="B44:C44"/>
    <mergeCell ref="F44:G44"/>
    <mergeCell ref="H44:I44"/>
    <mergeCell ref="U44:V44"/>
    <mergeCell ref="W44:X44"/>
    <mergeCell ref="B43:C43"/>
    <mergeCell ref="F43:G43"/>
    <mergeCell ref="H43:I43"/>
    <mergeCell ref="U43:V43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  <mergeCell ref="W47:X47"/>
    <mergeCell ref="B47:C47"/>
    <mergeCell ref="F47:G47"/>
    <mergeCell ref="H47:I47"/>
    <mergeCell ref="U47:V47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M56"/>
  <sheetViews>
    <sheetView workbookViewId="0" topLeftCell="D2">
      <selection activeCell="J3" sqref="J3"/>
    </sheetView>
  </sheetViews>
  <sheetFormatPr defaultColWidth="9.00390625" defaultRowHeight="12.75"/>
  <cols>
    <col min="1" max="1" width="4.625" style="94" customWidth="1"/>
    <col min="2" max="2" width="49.875" style="95" customWidth="1"/>
    <col min="3" max="3" width="9.125" style="94" customWidth="1"/>
    <col min="4" max="4" width="10.375" style="95" customWidth="1"/>
    <col min="5" max="6" width="9.125" style="94" customWidth="1"/>
    <col min="7" max="7" width="29.875" style="94" customWidth="1"/>
    <col min="8" max="8" width="14.375" style="96" customWidth="1"/>
    <col min="9" max="10" width="12.875" style="96" customWidth="1"/>
    <col min="11" max="11" width="12.875" style="94" customWidth="1"/>
    <col min="12" max="13" width="13.875" style="94" customWidth="1"/>
    <col min="14" max="16384" width="9.125" style="94" customWidth="1"/>
  </cols>
  <sheetData>
    <row r="1" spans="10:12" ht="15" hidden="1">
      <c r="J1" s="97"/>
      <c r="K1" s="97"/>
      <c r="L1" s="97"/>
    </row>
    <row r="2" spans="10:12" ht="15">
      <c r="J2" s="97" t="s">
        <v>343</v>
      </c>
      <c r="K2" s="97"/>
      <c r="L2" s="97"/>
    </row>
    <row r="3" spans="10:12" ht="15">
      <c r="J3" s="97" t="s">
        <v>367</v>
      </c>
      <c r="K3" s="97"/>
      <c r="L3" s="97"/>
    </row>
    <row r="4" spans="10:12" ht="15">
      <c r="J4" s="97" t="s">
        <v>122</v>
      </c>
      <c r="K4" s="97"/>
      <c r="L4" s="97"/>
    </row>
    <row r="5" spans="10:12" ht="15">
      <c r="J5" s="97" t="s">
        <v>349</v>
      </c>
      <c r="K5" s="97"/>
      <c r="L5" s="97"/>
    </row>
    <row r="6" ht="15" hidden="1"/>
    <row r="7" spans="1:13" ht="15">
      <c r="A7" s="228" t="s">
        <v>223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6.75" customHeight="1">
      <c r="A8" s="98"/>
      <c r="B8" s="98"/>
      <c r="C8" s="98"/>
      <c r="D8" s="98"/>
      <c r="E8" s="98"/>
      <c r="F8" s="98"/>
      <c r="G8" s="98"/>
      <c r="H8" s="99"/>
      <c r="I8" s="99"/>
      <c r="J8" s="99"/>
      <c r="K8" s="98"/>
      <c r="L8" s="98"/>
      <c r="M8" s="98"/>
    </row>
    <row r="9" spans="1:13" ht="36" customHeight="1">
      <c r="A9" s="226" t="s">
        <v>106</v>
      </c>
      <c r="B9" s="226" t="s">
        <v>112</v>
      </c>
      <c r="C9" s="226" t="s">
        <v>113</v>
      </c>
      <c r="D9" s="229" t="s">
        <v>291</v>
      </c>
      <c r="E9" s="226" t="s">
        <v>245</v>
      </c>
      <c r="F9" s="229" t="s">
        <v>246</v>
      </c>
      <c r="G9" s="226" t="s">
        <v>114</v>
      </c>
      <c r="H9" s="226"/>
      <c r="I9" s="231" t="s">
        <v>171</v>
      </c>
      <c r="J9" s="227" t="s">
        <v>166</v>
      </c>
      <c r="K9" s="226" t="s">
        <v>172</v>
      </c>
      <c r="L9" s="226"/>
      <c r="M9" s="226"/>
    </row>
    <row r="10" spans="1:13" ht="51.75" customHeight="1">
      <c r="A10" s="226"/>
      <c r="B10" s="226"/>
      <c r="C10" s="226"/>
      <c r="D10" s="230"/>
      <c r="E10" s="226"/>
      <c r="F10" s="230"/>
      <c r="G10" s="100" t="s">
        <v>115</v>
      </c>
      <c r="H10" s="101" t="s">
        <v>116</v>
      </c>
      <c r="I10" s="232"/>
      <c r="J10" s="227"/>
      <c r="K10" s="100" t="s">
        <v>129</v>
      </c>
      <c r="L10" s="100" t="s">
        <v>168</v>
      </c>
      <c r="M10" s="100" t="s">
        <v>173</v>
      </c>
    </row>
    <row r="11" spans="1:13" ht="30">
      <c r="A11" s="102" t="s">
        <v>250</v>
      </c>
      <c r="B11" s="103" t="s">
        <v>157</v>
      </c>
      <c r="C11" s="102" t="s">
        <v>208</v>
      </c>
      <c r="D11" s="103" t="s">
        <v>108</v>
      </c>
      <c r="E11" s="104">
        <v>10</v>
      </c>
      <c r="F11" s="105">
        <v>1010</v>
      </c>
      <c r="G11" s="102" t="s">
        <v>117</v>
      </c>
      <c r="H11" s="106">
        <f aca="true" t="shared" si="0" ref="H11:M11">SUM(H12:H14)</f>
        <v>7220000</v>
      </c>
      <c r="I11" s="106">
        <f t="shared" si="0"/>
        <v>50000</v>
      </c>
      <c r="J11" s="106">
        <f t="shared" si="0"/>
        <v>2900000</v>
      </c>
      <c r="K11" s="106">
        <f t="shared" si="0"/>
        <v>0</v>
      </c>
      <c r="L11" s="106">
        <f t="shared" si="0"/>
        <v>4270000</v>
      </c>
      <c r="M11" s="106">
        <f t="shared" si="0"/>
        <v>0</v>
      </c>
    </row>
    <row r="12" spans="1:13" ht="15">
      <c r="A12" s="107"/>
      <c r="B12" s="108" t="s">
        <v>151</v>
      </c>
      <c r="C12" s="107"/>
      <c r="D12" s="108"/>
      <c r="E12" s="107"/>
      <c r="F12" s="107"/>
      <c r="G12" s="109" t="s">
        <v>118</v>
      </c>
      <c r="H12" s="110">
        <f>SUM(I12:M12)</f>
        <v>3220000</v>
      </c>
      <c r="I12" s="110">
        <v>50000</v>
      </c>
      <c r="J12" s="110">
        <v>1291656</v>
      </c>
      <c r="K12" s="110">
        <v>0</v>
      </c>
      <c r="L12" s="110">
        <v>1878344</v>
      </c>
      <c r="M12" s="110">
        <v>0</v>
      </c>
    </row>
    <row r="13" spans="1:13" ht="15">
      <c r="A13" s="107"/>
      <c r="B13" s="108" t="s">
        <v>209</v>
      </c>
      <c r="C13" s="107"/>
      <c r="D13" s="108"/>
      <c r="E13" s="107"/>
      <c r="F13" s="107"/>
      <c r="G13" s="109" t="s">
        <v>119</v>
      </c>
      <c r="H13" s="110">
        <f>SUM(I13:M13)</f>
        <v>0</v>
      </c>
      <c r="I13" s="110">
        <v>0</v>
      </c>
      <c r="J13" s="110">
        <v>0</v>
      </c>
      <c r="K13" s="110">
        <v>0</v>
      </c>
      <c r="L13" s="110"/>
      <c r="M13" s="110"/>
    </row>
    <row r="14" spans="1:13" ht="57" customHeight="1">
      <c r="A14" s="107"/>
      <c r="B14" s="108" t="s">
        <v>210</v>
      </c>
      <c r="C14" s="107"/>
      <c r="D14" s="108"/>
      <c r="E14" s="107"/>
      <c r="F14" s="107"/>
      <c r="G14" s="111" t="s">
        <v>120</v>
      </c>
      <c r="H14" s="110">
        <f>SUM(I14:M14)</f>
        <v>4000000</v>
      </c>
      <c r="I14" s="110">
        <v>0</v>
      </c>
      <c r="J14" s="110">
        <v>1608344</v>
      </c>
      <c r="K14" s="110">
        <v>0</v>
      </c>
      <c r="L14" s="110">
        <v>2391656</v>
      </c>
      <c r="M14" s="110">
        <v>0</v>
      </c>
    </row>
    <row r="15" spans="1:13" ht="30">
      <c r="A15" s="102" t="s">
        <v>251</v>
      </c>
      <c r="B15" s="103" t="s">
        <v>154</v>
      </c>
      <c r="C15" s="102" t="s">
        <v>149</v>
      </c>
      <c r="D15" s="103" t="s">
        <v>108</v>
      </c>
      <c r="E15" s="102">
        <v>600</v>
      </c>
      <c r="F15" s="102">
        <v>60016</v>
      </c>
      <c r="G15" s="102" t="s">
        <v>117</v>
      </c>
      <c r="H15" s="106">
        <f>SUM(H16:H18)</f>
        <v>598000</v>
      </c>
      <c r="I15" s="106">
        <f>SUM(I16:I18)</f>
        <v>240000</v>
      </c>
      <c r="J15" s="106">
        <f>SUM(J16:J18)</f>
        <v>358000</v>
      </c>
      <c r="K15" s="106">
        <f>SUM(K16:K18)</f>
        <v>0</v>
      </c>
      <c r="L15" s="102"/>
      <c r="M15" s="102"/>
    </row>
    <row r="16" spans="1:13" ht="30">
      <c r="A16" s="107"/>
      <c r="B16" s="108" t="s">
        <v>155</v>
      </c>
      <c r="C16" s="107"/>
      <c r="D16" s="108"/>
      <c r="E16" s="107"/>
      <c r="F16" s="107"/>
      <c r="G16" s="109" t="s">
        <v>118</v>
      </c>
      <c r="H16" s="110">
        <f>SUM(I16:M16)</f>
        <v>246753</v>
      </c>
      <c r="I16" s="110">
        <v>100332</v>
      </c>
      <c r="J16" s="110">
        <v>146421</v>
      </c>
      <c r="K16" s="110">
        <v>0</v>
      </c>
      <c r="L16" s="107"/>
      <c r="M16" s="107"/>
    </row>
    <row r="17" spans="1:13" ht="30">
      <c r="A17" s="107"/>
      <c r="B17" s="108" t="s">
        <v>153</v>
      </c>
      <c r="C17" s="107"/>
      <c r="D17" s="108"/>
      <c r="E17" s="107"/>
      <c r="F17" s="107"/>
      <c r="G17" s="109" t="s">
        <v>119</v>
      </c>
      <c r="H17" s="110">
        <f>SUM(I17:M17)</f>
        <v>0</v>
      </c>
      <c r="I17" s="110"/>
      <c r="J17" s="110">
        <v>0</v>
      </c>
      <c r="K17" s="110"/>
      <c r="L17" s="107"/>
      <c r="M17" s="107"/>
    </row>
    <row r="18" spans="1:13" ht="43.5" customHeight="1">
      <c r="A18" s="107"/>
      <c r="B18" s="108" t="s">
        <v>211</v>
      </c>
      <c r="C18" s="107"/>
      <c r="D18" s="108"/>
      <c r="E18" s="107"/>
      <c r="F18" s="107"/>
      <c r="G18" s="111" t="s">
        <v>120</v>
      </c>
      <c r="H18" s="110">
        <f>SUM(I18:M18)</f>
        <v>351247</v>
      </c>
      <c r="I18" s="110">
        <v>139668</v>
      </c>
      <c r="J18" s="110">
        <v>211579</v>
      </c>
      <c r="K18" s="110">
        <v>0</v>
      </c>
      <c r="L18" s="107"/>
      <c r="M18" s="107"/>
    </row>
    <row r="19" spans="1:13" ht="30" customHeight="1">
      <c r="A19" s="102" t="s">
        <v>252</v>
      </c>
      <c r="B19" s="103" t="s">
        <v>154</v>
      </c>
      <c r="C19" s="102" t="s">
        <v>149</v>
      </c>
      <c r="D19" s="103" t="s">
        <v>108</v>
      </c>
      <c r="E19" s="102">
        <v>600</v>
      </c>
      <c r="F19" s="102">
        <v>60016</v>
      </c>
      <c r="G19" s="102" t="s">
        <v>117</v>
      </c>
      <c r="H19" s="106">
        <f>SUM(H20:H22)</f>
        <v>724228</v>
      </c>
      <c r="I19" s="106">
        <f>SUM(I20:I22)</f>
        <v>350421</v>
      </c>
      <c r="J19" s="106">
        <f>SUM(J20:J22)</f>
        <v>373807</v>
      </c>
      <c r="K19" s="106">
        <f>SUM(K20:K22)</f>
        <v>0</v>
      </c>
      <c r="L19" s="102"/>
      <c r="M19" s="102"/>
    </row>
    <row r="20" spans="1:13" ht="30">
      <c r="A20" s="107"/>
      <c r="B20" s="108" t="s">
        <v>155</v>
      </c>
      <c r="C20" s="107"/>
      <c r="D20" s="108"/>
      <c r="E20" s="107"/>
      <c r="F20" s="107"/>
      <c r="G20" s="109" t="s">
        <v>118</v>
      </c>
      <c r="H20" s="110">
        <f>SUM(I20:M20)</f>
        <v>314185</v>
      </c>
      <c r="I20" s="110">
        <v>164662</v>
      </c>
      <c r="J20" s="110">
        <v>149523</v>
      </c>
      <c r="K20" s="110">
        <v>0</v>
      </c>
      <c r="L20" s="107"/>
      <c r="M20" s="107"/>
    </row>
    <row r="21" spans="1:13" ht="30">
      <c r="A21" s="107"/>
      <c r="B21" s="108" t="s">
        <v>153</v>
      </c>
      <c r="C21" s="107"/>
      <c r="D21" s="108"/>
      <c r="E21" s="107"/>
      <c r="F21" s="107"/>
      <c r="G21" s="109" t="s">
        <v>119</v>
      </c>
      <c r="H21" s="110">
        <f>SUM(I21:M21)</f>
        <v>0</v>
      </c>
      <c r="I21" s="110"/>
      <c r="J21" s="110">
        <v>0</v>
      </c>
      <c r="K21" s="110"/>
      <c r="L21" s="107"/>
      <c r="M21" s="107"/>
    </row>
    <row r="22" spans="1:13" ht="36" customHeight="1">
      <c r="A22" s="107"/>
      <c r="B22" s="108" t="s">
        <v>212</v>
      </c>
      <c r="C22" s="107"/>
      <c r="D22" s="108"/>
      <c r="E22" s="107"/>
      <c r="F22" s="107"/>
      <c r="G22" s="111" t="s">
        <v>120</v>
      </c>
      <c r="H22" s="110">
        <f>SUM(I22:M22)</f>
        <v>410043</v>
      </c>
      <c r="I22" s="110">
        <v>185759</v>
      </c>
      <c r="J22" s="110">
        <v>224284</v>
      </c>
      <c r="K22" s="110">
        <v>0</v>
      </c>
      <c r="L22" s="107"/>
      <c r="M22" s="107"/>
    </row>
    <row r="23" spans="1:13" ht="30">
      <c r="A23" s="102" t="s">
        <v>244</v>
      </c>
      <c r="B23" s="103" t="s">
        <v>154</v>
      </c>
      <c r="C23" s="102" t="s">
        <v>208</v>
      </c>
      <c r="D23" s="103" t="s">
        <v>108</v>
      </c>
      <c r="E23" s="102">
        <v>750</v>
      </c>
      <c r="F23" s="102">
        <v>75023</v>
      </c>
      <c r="G23" s="102" t="s">
        <v>117</v>
      </c>
      <c r="H23" s="106">
        <f>SUM(H24:H26)</f>
        <v>101810</v>
      </c>
      <c r="I23" s="106">
        <f>SUM(I24:I26)</f>
        <v>6000</v>
      </c>
      <c r="J23" s="106">
        <f>SUM(J24:J26)</f>
        <v>29195</v>
      </c>
      <c r="K23" s="106">
        <f>SUM(K24:K26)</f>
        <v>40504</v>
      </c>
      <c r="L23" s="106">
        <f>SUM(L24:L26)</f>
        <v>26111</v>
      </c>
      <c r="M23" s="102"/>
    </row>
    <row r="24" spans="1:13" ht="45.75" customHeight="1">
      <c r="A24" s="107"/>
      <c r="B24" s="108" t="s">
        <v>330</v>
      </c>
      <c r="C24" s="107"/>
      <c r="D24" s="108"/>
      <c r="E24" s="107"/>
      <c r="F24" s="107"/>
      <c r="G24" s="109" t="s">
        <v>118</v>
      </c>
      <c r="H24" s="110">
        <f>SUM(I24:M24)</f>
        <v>36000</v>
      </c>
      <c r="I24" s="110">
        <v>6000</v>
      </c>
      <c r="J24" s="110">
        <v>10000</v>
      </c>
      <c r="K24" s="110">
        <v>9555</v>
      </c>
      <c r="L24" s="110">
        <v>10445</v>
      </c>
      <c r="M24" s="107"/>
    </row>
    <row r="25" spans="1:13" ht="32.25" customHeight="1">
      <c r="A25" s="107"/>
      <c r="B25" s="108" t="s">
        <v>331</v>
      </c>
      <c r="C25" s="107"/>
      <c r="D25" s="108"/>
      <c r="E25" s="107"/>
      <c r="F25" s="107"/>
      <c r="G25" s="109" t="s">
        <v>119</v>
      </c>
      <c r="H25" s="110">
        <f>SUM(I25:M25)</f>
        <v>0</v>
      </c>
      <c r="I25" s="110"/>
      <c r="J25" s="110">
        <v>0</v>
      </c>
      <c r="K25" s="110"/>
      <c r="L25" s="110"/>
      <c r="M25" s="107"/>
    </row>
    <row r="26" spans="1:13" ht="32.25" customHeight="1">
      <c r="A26" s="107"/>
      <c r="B26" s="108" t="s">
        <v>332</v>
      </c>
      <c r="C26" s="107"/>
      <c r="D26" s="108"/>
      <c r="E26" s="107"/>
      <c r="F26" s="107"/>
      <c r="G26" s="111" t="s">
        <v>120</v>
      </c>
      <c r="H26" s="110">
        <f>SUM(I26:M26)</f>
        <v>65810</v>
      </c>
      <c r="I26" s="110">
        <v>0</v>
      </c>
      <c r="J26" s="110">
        <v>19195</v>
      </c>
      <c r="K26" s="110">
        <v>30949</v>
      </c>
      <c r="L26" s="110">
        <v>15666</v>
      </c>
      <c r="M26" s="107"/>
    </row>
    <row r="27" spans="1:13" ht="30">
      <c r="A27" s="102" t="s">
        <v>255</v>
      </c>
      <c r="B27" s="103" t="s">
        <v>157</v>
      </c>
      <c r="C27" s="102" t="s">
        <v>98</v>
      </c>
      <c r="D27" s="103" t="s">
        <v>150</v>
      </c>
      <c r="E27" s="102">
        <v>801</v>
      </c>
      <c r="F27" s="102">
        <v>80101</v>
      </c>
      <c r="G27" s="102" t="s">
        <v>117</v>
      </c>
      <c r="H27" s="106">
        <f>SUM(H28:H30)</f>
        <v>458205</v>
      </c>
      <c r="I27" s="106">
        <f>SUM(I28:I30)</f>
        <v>0</v>
      </c>
      <c r="J27" s="106">
        <f>SUM(J28:J30)</f>
        <v>458205</v>
      </c>
      <c r="K27" s="106">
        <f>SUM(K28:K30)</f>
        <v>0</v>
      </c>
      <c r="L27" s="102"/>
      <c r="M27" s="102"/>
    </row>
    <row r="28" spans="1:13" ht="15">
      <c r="A28" s="113"/>
      <c r="B28" s="114" t="s">
        <v>151</v>
      </c>
      <c r="C28" s="113"/>
      <c r="D28" s="114"/>
      <c r="E28" s="113"/>
      <c r="F28" s="113"/>
      <c r="G28" s="193" t="s">
        <v>118</v>
      </c>
      <c r="H28" s="115">
        <f>SUM(I28:M28)</f>
        <v>176564</v>
      </c>
      <c r="I28" s="115">
        <v>0</v>
      </c>
      <c r="J28" s="115">
        <v>176564</v>
      </c>
      <c r="K28" s="115">
        <v>0</v>
      </c>
      <c r="L28" s="113"/>
      <c r="M28" s="113"/>
    </row>
    <row r="29" spans="1:13" ht="15">
      <c r="A29" s="107"/>
      <c r="B29" s="108" t="s">
        <v>156</v>
      </c>
      <c r="C29" s="107"/>
      <c r="D29" s="108"/>
      <c r="E29" s="107"/>
      <c r="F29" s="107"/>
      <c r="G29" s="109" t="s">
        <v>119</v>
      </c>
      <c r="H29" s="110">
        <f>SUM(I29:M29)</f>
        <v>0</v>
      </c>
      <c r="I29" s="110">
        <v>0</v>
      </c>
      <c r="J29" s="110">
        <v>0</v>
      </c>
      <c r="K29" s="110">
        <v>0</v>
      </c>
      <c r="L29" s="107"/>
      <c r="M29" s="107"/>
    </row>
    <row r="30" spans="1:13" ht="40.5" customHeight="1">
      <c r="A30" s="113"/>
      <c r="B30" s="114" t="s">
        <v>97</v>
      </c>
      <c r="C30" s="113"/>
      <c r="D30" s="114"/>
      <c r="E30" s="113"/>
      <c r="F30" s="113"/>
      <c r="G30" s="147" t="s">
        <v>120</v>
      </c>
      <c r="H30" s="115">
        <f>SUM(I30:M30)</f>
        <v>281641</v>
      </c>
      <c r="I30" s="115">
        <v>0</v>
      </c>
      <c r="J30" s="115">
        <v>281641</v>
      </c>
      <c r="K30" s="115">
        <v>0</v>
      </c>
      <c r="L30" s="107"/>
      <c r="M30" s="107"/>
    </row>
    <row r="31" spans="1:13" ht="15" hidden="1">
      <c r="A31" s="102" t="s">
        <v>252</v>
      </c>
      <c r="B31" s="103" t="s">
        <v>143</v>
      </c>
      <c r="C31" s="102">
        <v>2</v>
      </c>
      <c r="D31" s="103" t="s">
        <v>145</v>
      </c>
      <c r="E31" s="102">
        <v>853</v>
      </c>
      <c r="F31" s="102">
        <v>85395</v>
      </c>
      <c r="G31" s="102" t="s">
        <v>117</v>
      </c>
      <c r="H31" s="106">
        <f>SUM(H32:H34)</f>
        <v>0</v>
      </c>
      <c r="I31" s="106">
        <f>SUM(I32:I34)</f>
        <v>0</v>
      </c>
      <c r="J31" s="106">
        <f>SUM(J32:J34)</f>
        <v>0</v>
      </c>
      <c r="K31" s="112"/>
      <c r="L31" s="102"/>
      <c r="M31" s="102"/>
    </row>
    <row r="32" spans="1:13" ht="15" hidden="1">
      <c r="A32" s="107"/>
      <c r="B32" s="108" t="s">
        <v>146</v>
      </c>
      <c r="C32" s="107"/>
      <c r="D32" s="108"/>
      <c r="E32" s="107"/>
      <c r="F32" s="107"/>
      <c r="G32" s="109" t="s">
        <v>118</v>
      </c>
      <c r="H32" s="110"/>
      <c r="I32" s="110"/>
      <c r="J32" s="110"/>
      <c r="K32" s="110"/>
      <c r="L32" s="107"/>
      <c r="M32" s="107"/>
    </row>
    <row r="33" spans="1:13" ht="45" hidden="1">
      <c r="A33" s="107"/>
      <c r="B33" s="108" t="s">
        <v>147</v>
      </c>
      <c r="C33" s="107"/>
      <c r="D33" s="108"/>
      <c r="E33" s="107"/>
      <c r="F33" s="107"/>
      <c r="G33" s="109" t="s">
        <v>119</v>
      </c>
      <c r="H33" s="110">
        <v>0</v>
      </c>
      <c r="I33" s="110">
        <v>0</v>
      </c>
      <c r="J33" s="110">
        <v>0</v>
      </c>
      <c r="K33" s="110"/>
      <c r="L33" s="107"/>
      <c r="M33" s="107"/>
    </row>
    <row r="34" spans="1:13" ht="45" hidden="1">
      <c r="A34" s="107"/>
      <c r="B34" s="108" t="s">
        <v>148</v>
      </c>
      <c r="C34" s="107"/>
      <c r="D34" s="108"/>
      <c r="E34" s="107"/>
      <c r="F34" s="107"/>
      <c r="G34" s="111" t="s">
        <v>120</v>
      </c>
      <c r="H34" s="110">
        <v>0</v>
      </c>
      <c r="I34" s="110">
        <v>0</v>
      </c>
      <c r="J34" s="110">
        <v>0</v>
      </c>
      <c r="K34" s="110"/>
      <c r="L34" s="107"/>
      <c r="M34" s="107"/>
    </row>
    <row r="35" spans="1:13" ht="30">
      <c r="A35" s="102" t="s">
        <v>258</v>
      </c>
      <c r="B35" s="103" t="s">
        <v>157</v>
      </c>
      <c r="C35" s="102" t="s">
        <v>240</v>
      </c>
      <c r="D35" s="103" t="s">
        <v>108</v>
      </c>
      <c r="E35" s="102">
        <v>801</v>
      </c>
      <c r="F35" s="102">
        <v>80101</v>
      </c>
      <c r="G35" s="102" t="s">
        <v>117</v>
      </c>
      <c r="H35" s="106">
        <f>SUM(H36:H38)</f>
        <v>700000</v>
      </c>
      <c r="I35" s="106">
        <f>SUM(I36:I38)</f>
        <v>0</v>
      </c>
      <c r="J35" s="106">
        <f>SUM(J36:J38)</f>
        <v>325000</v>
      </c>
      <c r="K35" s="106">
        <f>SUM(K36:K38)</f>
        <v>375000</v>
      </c>
      <c r="L35" s="102"/>
      <c r="M35" s="102"/>
    </row>
    <row r="36" spans="1:13" ht="12.75" customHeight="1">
      <c r="A36" s="107"/>
      <c r="B36" s="108" t="s">
        <v>151</v>
      </c>
      <c r="C36" s="107"/>
      <c r="D36" s="108"/>
      <c r="E36" s="107"/>
      <c r="F36" s="107"/>
      <c r="G36" s="109" t="s">
        <v>118</v>
      </c>
      <c r="H36" s="110">
        <f>SUM(I36:M36)</f>
        <v>300000</v>
      </c>
      <c r="I36" s="110">
        <v>0</v>
      </c>
      <c r="J36" s="110">
        <v>175000</v>
      </c>
      <c r="K36" s="110">
        <v>125000</v>
      </c>
      <c r="L36" s="107"/>
      <c r="M36" s="107"/>
    </row>
    <row r="37" spans="1:13" ht="15">
      <c r="A37" s="107"/>
      <c r="B37" s="108" t="s">
        <v>156</v>
      </c>
      <c r="C37" s="107"/>
      <c r="D37" s="108"/>
      <c r="E37" s="107"/>
      <c r="F37" s="107"/>
      <c r="G37" s="109" t="s">
        <v>119</v>
      </c>
      <c r="H37" s="110">
        <f>SUM(I37:M37)</f>
        <v>0</v>
      </c>
      <c r="I37" s="110">
        <v>0</v>
      </c>
      <c r="J37" s="110">
        <v>0</v>
      </c>
      <c r="K37" s="110">
        <v>0</v>
      </c>
      <c r="L37" s="107"/>
      <c r="M37" s="107"/>
    </row>
    <row r="38" spans="1:13" ht="48.75" customHeight="1">
      <c r="A38" s="107"/>
      <c r="B38" s="108" t="s">
        <v>140</v>
      </c>
      <c r="C38" s="107"/>
      <c r="D38" s="108"/>
      <c r="E38" s="107"/>
      <c r="F38" s="107"/>
      <c r="G38" s="111" t="s">
        <v>120</v>
      </c>
      <c r="H38" s="110">
        <f>SUM(I38:M38)</f>
        <v>400000</v>
      </c>
      <c r="I38" s="110">
        <v>0</v>
      </c>
      <c r="J38" s="110">
        <v>150000</v>
      </c>
      <c r="K38" s="110">
        <v>250000</v>
      </c>
      <c r="L38" s="107"/>
      <c r="M38" s="107"/>
    </row>
    <row r="39" spans="1:13" ht="27" customHeight="1">
      <c r="A39" s="102" t="s">
        <v>260</v>
      </c>
      <c r="B39" s="103" t="s">
        <v>159</v>
      </c>
      <c r="C39" s="102" t="s">
        <v>149</v>
      </c>
      <c r="D39" s="103" t="s">
        <v>108</v>
      </c>
      <c r="E39" s="102">
        <v>921</v>
      </c>
      <c r="F39" s="102">
        <v>92105</v>
      </c>
      <c r="G39" s="102" t="s">
        <v>117</v>
      </c>
      <c r="H39" s="106">
        <f>SUM(H40:H42)</f>
        <v>1814450</v>
      </c>
      <c r="I39" s="106">
        <f>SUM(I40:I42)</f>
        <v>88450</v>
      </c>
      <c r="J39" s="106">
        <f>SUM(J40:J42)</f>
        <v>1726000</v>
      </c>
      <c r="K39" s="106">
        <f>SUM(K40:K42)</f>
        <v>0</v>
      </c>
      <c r="L39" s="102"/>
      <c r="M39" s="102"/>
    </row>
    <row r="40" spans="1:13" ht="30">
      <c r="A40" s="107"/>
      <c r="B40" s="108" t="s">
        <v>160</v>
      </c>
      <c r="C40" s="107"/>
      <c r="D40" s="108"/>
      <c r="E40" s="107"/>
      <c r="F40" s="107"/>
      <c r="G40" s="109" t="s">
        <v>118</v>
      </c>
      <c r="H40" s="110">
        <f>SUM(I40:M40)</f>
        <v>725780</v>
      </c>
      <c r="I40" s="110">
        <v>88450</v>
      </c>
      <c r="J40" s="110">
        <v>637330</v>
      </c>
      <c r="K40" s="110">
        <v>0</v>
      </c>
      <c r="L40" s="107"/>
      <c r="M40" s="107"/>
    </row>
    <row r="41" spans="1:13" ht="15">
      <c r="A41" s="107"/>
      <c r="B41" s="108" t="s">
        <v>109</v>
      </c>
      <c r="C41" s="107"/>
      <c r="D41" s="108"/>
      <c r="E41" s="107"/>
      <c r="F41" s="107"/>
      <c r="G41" s="109" t="s">
        <v>119</v>
      </c>
      <c r="H41" s="110">
        <f>SUM(I41:M41)</f>
        <v>0</v>
      </c>
      <c r="I41" s="110">
        <v>0</v>
      </c>
      <c r="J41" s="110">
        <v>0</v>
      </c>
      <c r="K41" s="110">
        <v>0</v>
      </c>
      <c r="L41" s="107"/>
      <c r="M41" s="107"/>
    </row>
    <row r="42" spans="1:13" ht="61.5" customHeight="1">
      <c r="A42" s="113"/>
      <c r="B42" s="114" t="s">
        <v>141</v>
      </c>
      <c r="C42" s="113"/>
      <c r="D42" s="114"/>
      <c r="E42" s="113"/>
      <c r="F42" s="113"/>
      <c r="G42" s="147" t="s">
        <v>120</v>
      </c>
      <c r="H42" s="115">
        <f>SUM(I42:M42)</f>
        <v>1088670</v>
      </c>
      <c r="I42" s="115">
        <v>0</v>
      </c>
      <c r="J42" s="115">
        <v>1088670</v>
      </c>
      <c r="K42" s="115">
        <v>0</v>
      </c>
      <c r="L42" s="113"/>
      <c r="M42" s="113"/>
    </row>
    <row r="43" spans="1:13" ht="27" customHeight="1">
      <c r="A43" s="102" t="s">
        <v>266</v>
      </c>
      <c r="B43" s="103" t="s">
        <v>159</v>
      </c>
      <c r="C43" s="102" t="s">
        <v>213</v>
      </c>
      <c r="D43" s="103" t="s">
        <v>108</v>
      </c>
      <c r="E43" s="102">
        <v>921</v>
      </c>
      <c r="F43" s="102">
        <v>92105</v>
      </c>
      <c r="G43" s="102" t="s">
        <v>117</v>
      </c>
      <c r="H43" s="106">
        <f>SUM(H44:H46)</f>
        <v>873050</v>
      </c>
      <c r="I43" s="106">
        <f>SUM(I44:I46)</f>
        <v>3050</v>
      </c>
      <c r="J43" s="106">
        <f>SUM(J44:J46)</f>
        <v>70000</v>
      </c>
      <c r="K43" s="106">
        <f>SUM(K44:K46)</f>
        <v>800000</v>
      </c>
      <c r="L43" s="102"/>
      <c r="M43" s="102"/>
    </row>
    <row r="44" spans="1:13" ht="30">
      <c r="A44" s="107"/>
      <c r="B44" s="108" t="s">
        <v>160</v>
      </c>
      <c r="C44" s="107"/>
      <c r="D44" s="108"/>
      <c r="E44" s="107"/>
      <c r="F44" s="107"/>
      <c r="G44" s="109" t="s">
        <v>118</v>
      </c>
      <c r="H44" s="110">
        <f>SUM(I44:M44)</f>
        <v>349220</v>
      </c>
      <c r="I44" s="110">
        <v>3050</v>
      </c>
      <c r="J44" s="110">
        <v>26170</v>
      </c>
      <c r="K44" s="110">
        <v>320000</v>
      </c>
      <c r="L44" s="107"/>
      <c r="M44" s="107"/>
    </row>
    <row r="45" spans="1:13" ht="15">
      <c r="A45" s="107"/>
      <c r="B45" s="108" t="s">
        <v>109</v>
      </c>
      <c r="C45" s="107"/>
      <c r="D45" s="108"/>
      <c r="E45" s="107"/>
      <c r="F45" s="107"/>
      <c r="G45" s="109" t="s">
        <v>119</v>
      </c>
      <c r="H45" s="110">
        <f>SUM(I45:M45)</f>
        <v>0</v>
      </c>
      <c r="I45" s="110">
        <v>0</v>
      </c>
      <c r="J45" s="110">
        <v>0</v>
      </c>
      <c r="K45" s="110">
        <v>0</v>
      </c>
      <c r="L45" s="107"/>
      <c r="M45" s="107"/>
    </row>
    <row r="46" spans="1:13" ht="48.75" customHeight="1">
      <c r="A46" s="113"/>
      <c r="B46" s="114" t="s">
        <v>222</v>
      </c>
      <c r="C46" s="113"/>
      <c r="D46" s="114"/>
      <c r="E46" s="113"/>
      <c r="F46" s="113"/>
      <c r="G46" s="147" t="s">
        <v>120</v>
      </c>
      <c r="H46" s="110">
        <f>SUM(I46:M46)</f>
        <v>523830</v>
      </c>
      <c r="I46" s="115">
        <v>0</v>
      </c>
      <c r="J46" s="115">
        <v>43830</v>
      </c>
      <c r="K46" s="115">
        <v>480000</v>
      </c>
      <c r="L46" s="113"/>
      <c r="M46" s="113"/>
    </row>
    <row r="47" spans="1:13" ht="30">
      <c r="A47" s="102" t="s">
        <v>279</v>
      </c>
      <c r="B47" s="103" t="s">
        <v>159</v>
      </c>
      <c r="C47" s="102" t="s">
        <v>225</v>
      </c>
      <c r="D47" s="103" t="s">
        <v>108</v>
      </c>
      <c r="E47" s="102">
        <v>926</v>
      </c>
      <c r="F47" s="102">
        <v>92695</v>
      </c>
      <c r="G47" s="102" t="s">
        <v>117</v>
      </c>
      <c r="H47" s="106">
        <f aca="true" t="shared" si="1" ref="H47:M47">SUM(H48:H50)</f>
        <v>2130000</v>
      </c>
      <c r="I47" s="106">
        <f t="shared" si="1"/>
        <v>30000</v>
      </c>
      <c r="J47" s="106">
        <f t="shared" si="1"/>
        <v>2100000</v>
      </c>
      <c r="K47" s="106">
        <f t="shared" si="1"/>
        <v>0</v>
      </c>
      <c r="L47" s="106">
        <f t="shared" si="1"/>
        <v>0</v>
      </c>
      <c r="M47" s="106">
        <f t="shared" si="1"/>
        <v>0</v>
      </c>
    </row>
    <row r="48" spans="1:13" ht="30">
      <c r="A48" s="107"/>
      <c r="B48" s="108" t="s">
        <v>214</v>
      </c>
      <c r="C48" s="107"/>
      <c r="D48" s="108"/>
      <c r="E48" s="107"/>
      <c r="F48" s="107"/>
      <c r="G48" s="109" t="s">
        <v>118</v>
      </c>
      <c r="H48" s="110">
        <f>SUM(I48:M48)</f>
        <v>1059380</v>
      </c>
      <c r="I48" s="110">
        <v>30000</v>
      </c>
      <c r="J48" s="110">
        <v>1029380</v>
      </c>
      <c r="K48" s="110">
        <v>0</v>
      </c>
      <c r="L48" s="110">
        <v>0</v>
      </c>
      <c r="M48" s="110"/>
    </row>
    <row r="49" spans="1:13" ht="30">
      <c r="A49" s="107"/>
      <c r="B49" s="108" t="s">
        <v>215</v>
      </c>
      <c r="C49" s="107"/>
      <c r="D49" s="108"/>
      <c r="E49" s="107"/>
      <c r="F49" s="107"/>
      <c r="G49" s="109" t="s">
        <v>119</v>
      </c>
      <c r="H49" s="110">
        <f>SUM(I49:M49)</f>
        <v>0</v>
      </c>
      <c r="I49" s="110">
        <v>0</v>
      </c>
      <c r="J49" s="110">
        <v>0</v>
      </c>
      <c r="K49" s="110">
        <v>0</v>
      </c>
      <c r="L49" s="110"/>
      <c r="M49" s="110"/>
    </row>
    <row r="50" spans="1:13" ht="60">
      <c r="A50" s="113"/>
      <c r="B50" s="114" t="s">
        <v>216</v>
      </c>
      <c r="C50" s="113"/>
      <c r="D50" s="114"/>
      <c r="E50" s="113"/>
      <c r="F50" s="113"/>
      <c r="G50" s="147" t="s">
        <v>120</v>
      </c>
      <c r="H50" s="110">
        <f>SUM(I50:M50)</f>
        <v>1070620</v>
      </c>
      <c r="I50" s="110">
        <v>0</v>
      </c>
      <c r="J50" s="110">
        <v>1070620</v>
      </c>
      <c r="K50" s="110">
        <v>0</v>
      </c>
      <c r="L50" s="110">
        <v>0</v>
      </c>
      <c r="M50" s="110"/>
    </row>
    <row r="51" spans="1:13" ht="8.25" customHeight="1" hidden="1">
      <c r="A51" s="107"/>
      <c r="B51" s="108"/>
      <c r="C51" s="107"/>
      <c r="D51" s="108"/>
      <c r="E51" s="107"/>
      <c r="F51" s="107"/>
      <c r="G51" s="107"/>
      <c r="H51" s="110"/>
      <c r="I51" s="110"/>
      <c r="J51" s="110"/>
      <c r="K51" s="110"/>
      <c r="L51" s="110"/>
      <c r="M51" s="110"/>
    </row>
    <row r="52" spans="1:13" ht="11.25" customHeight="1" hidden="1">
      <c r="A52" s="113"/>
      <c r="B52" s="114"/>
      <c r="C52" s="113"/>
      <c r="D52" s="114"/>
      <c r="E52" s="113"/>
      <c r="F52" s="113"/>
      <c r="G52" s="113"/>
      <c r="H52" s="110"/>
      <c r="I52" s="115"/>
      <c r="J52" s="115"/>
      <c r="K52" s="115"/>
      <c r="L52" s="113"/>
      <c r="M52" s="113"/>
    </row>
    <row r="53" spans="1:13" s="119" customFormat="1" ht="14.25">
      <c r="A53" s="116"/>
      <c r="B53" s="117" t="s">
        <v>127</v>
      </c>
      <c r="C53" s="116"/>
      <c r="D53" s="117"/>
      <c r="E53" s="116"/>
      <c r="F53" s="116"/>
      <c r="G53" s="160"/>
      <c r="H53" s="106">
        <f aca="true" t="shared" si="2" ref="H53:M53">SUM(H11,H15,H19,H23,H27,H31,H35,H39,H43,H47)</f>
        <v>14619743</v>
      </c>
      <c r="I53" s="162">
        <f t="shared" si="2"/>
        <v>767921</v>
      </c>
      <c r="J53" s="106">
        <f t="shared" si="2"/>
        <v>8340207</v>
      </c>
      <c r="K53" s="106">
        <f t="shared" si="2"/>
        <v>1215504</v>
      </c>
      <c r="L53" s="106">
        <f t="shared" si="2"/>
        <v>4296111</v>
      </c>
      <c r="M53" s="106">
        <f t="shared" si="2"/>
        <v>0</v>
      </c>
    </row>
    <row r="54" spans="1:13" s="119" customFormat="1" ht="14.25">
      <c r="A54" s="116"/>
      <c r="B54" s="120" t="s">
        <v>118</v>
      </c>
      <c r="C54" s="116"/>
      <c r="D54" s="117"/>
      <c r="E54" s="116"/>
      <c r="F54" s="116"/>
      <c r="G54" s="160"/>
      <c r="H54" s="118">
        <f aca="true" t="shared" si="3" ref="H54:M56">SUM(H12,H16,H20,H24,H28,H32,H36,H40,H44,H48)</f>
        <v>6427882</v>
      </c>
      <c r="I54" s="118">
        <f t="shared" si="3"/>
        <v>442494</v>
      </c>
      <c r="J54" s="118">
        <f t="shared" si="3"/>
        <v>3642044</v>
      </c>
      <c r="K54" s="118">
        <f t="shared" si="3"/>
        <v>454555</v>
      </c>
      <c r="L54" s="118">
        <f t="shared" si="3"/>
        <v>1888789</v>
      </c>
      <c r="M54" s="118">
        <f t="shared" si="3"/>
        <v>0</v>
      </c>
    </row>
    <row r="55" spans="1:13" s="119" customFormat="1" ht="14.25">
      <c r="A55" s="116"/>
      <c r="B55" s="120" t="s">
        <v>119</v>
      </c>
      <c r="C55" s="116"/>
      <c r="D55" s="117"/>
      <c r="E55" s="116"/>
      <c r="F55" s="116"/>
      <c r="G55" s="160"/>
      <c r="H55" s="118">
        <f t="shared" si="3"/>
        <v>0</v>
      </c>
      <c r="I55" s="118">
        <f t="shared" si="3"/>
        <v>0</v>
      </c>
      <c r="J55" s="118">
        <f t="shared" si="3"/>
        <v>0</v>
      </c>
      <c r="K55" s="118">
        <f t="shared" si="3"/>
        <v>0</v>
      </c>
      <c r="L55" s="118">
        <f t="shared" si="3"/>
        <v>0</v>
      </c>
      <c r="M55" s="118">
        <f t="shared" si="3"/>
        <v>0</v>
      </c>
    </row>
    <row r="56" spans="1:13" s="119" customFormat="1" ht="13.5" customHeight="1">
      <c r="A56" s="121"/>
      <c r="B56" s="122" t="s">
        <v>120</v>
      </c>
      <c r="C56" s="121"/>
      <c r="D56" s="123"/>
      <c r="E56" s="121"/>
      <c r="F56" s="121"/>
      <c r="G56" s="161"/>
      <c r="H56" s="126">
        <f t="shared" si="3"/>
        <v>8191861</v>
      </c>
      <c r="I56" s="126">
        <f t="shared" si="3"/>
        <v>325427</v>
      </c>
      <c r="J56" s="126">
        <f t="shared" si="3"/>
        <v>4698163</v>
      </c>
      <c r="K56" s="126">
        <f t="shared" si="3"/>
        <v>760949</v>
      </c>
      <c r="L56" s="126">
        <f t="shared" si="3"/>
        <v>2407322</v>
      </c>
      <c r="M56" s="126">
        <f t="shared" si="3"/>
        <v>0</v>
      </c>
    </row>
  </sheetData>
  <mergeCells count="11">
    <mergeCell ref="I9:I10"/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</mergeCells>
  <printOptions horizontalCentered="1"/>
  <pageMargins left="0" right="0" top="0.984251968503937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30" customWidth="1"/>
    <col min="2" max="2" width="4.875" style="30" bestFit="1" customWidth="1"/>
    <col min="3" max="3" width="6.25390625" style="30" bestFit="1" customWidth="1"/>
    <col min="4" max="4" width="19.375" style="30" customWidth="1"/>
    <col min="5" max="5" width="10.625" style="30" customWidth="1"/>
    <col min="6" max="6" width="11.25390625" style="36" customWidth="1"/>
    <col min="7" max="7" width="11.25390625" style="30" customWidth="1"/>
    <col min="8" max="8" width="8.75390625" style="30" customWidth="1"/>
    <col min="9" max="9" width="9.00390625" style="30" customWidth="1"/>
    <col min="10" max="10" width="2.875" style="30" customWidth="1"/>
    <col min="11" max="11" width="11.00390625" style="30" customWidth="1"/>
    <col min="12" max="12" width="12.875" style="30" customWidth="1"/>
    <col min="13" max="13" width="8.875" style="30" customWidth="1"/>
    <col min="14" max="14" width="8.75390625" style="30" bestFit="1" customWidth="1"/>
    <col min="15" max="15" width="10.25390625" style="30" customWidth="1"/>
    <col min="16" max="16" width="16.75390625" style="30" customWidth="1"/>
    <col min="17" max="16384" width="9.125" style="30" customWidth="1"/>
  </cols>
  <sheetData>
    <row r="1" spans="1:16" ht="11.25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0.5" customHeight="1">
      <c r="A2" s="29"/>
      <c r="B2" s="29"/>
      <c r="C2" s="29"/>
      <c r="D2" s="29"/>
      <c r="E2" s="29"/>
      <c r="F2" s="34"/>
      <c r="G2" s="29"/>
      <c r="H2" s="29"/>
      <c r="I2" s="29"/>
      <c r="J2" s="29"/>
      <c r="K2" s="29"/>
      <c r="L2" s="29"/>
      <c r="M2" s="29"/>
      <c r="N2" s="29"/>
      <c r="O2" s="29"/>
      <c r="P2" s="5" t="s">
        <v>274</v>
      </c>
    </row>
    <row r="3" spans="1:16" s="31" customFormat="1" ht="19.5" customHeight="1">
      <c r="A3" s="234" t="s">
        <v>287</v>
      </c>
      <c r="B3" s="234" t="s">
        <v>245</v>
      </c>
      <c r="C3" s="234" t="s">
        <v>273</v>
      </c>
      <c r="D3" s="235" t="s">
        <v>297</v>
      </c>
      <c r="E3" s="235" t="s">
        <v>288</v>
      </c>
      <c r="F3" s="247" t="s">
        <v>161</v>
      </c>
      <c r="G3" s="250" t="s">
        <v>293</v>
      </c>
      <c r="H3" s="250"/>
      <c r="I3" s="250"/>
      <c r="J3" s="250"/>
      <c r="K3" s="250"/>
      <c r="L3" s="250"/>
      <c r="M3" s="250"/>
      <c r="N3" s="250"/>
      <c r="O3" s="236"/>
      <c r="P3" s="235" t="s">
        <v>291</v>
      </c>
    </row>
    <row r="4" spans="1:16" s="31" customFormat="1" ht="14.25" customHeight="1">
      <c r="A4" s="234"/>
      <c r="B4" s="234"/>
      <c r="C4" s="234"/>
      <c r="D4" s="235"/>
      <c r="E4" s="235"/>
      <c r="F4" s="248"/>
      <c r="G4" s="236" t="s">
        <v>162</v>
      </c>
      <c r="H4" s="235" t="s">
        <v>254</v>
      </c>
      <c r="I4" s="235"/>
      <c r="J4" s="235"/>
      <c r="K4" s="235"/>
      <c r="L4" s="235"/>
      <c r="M4" s="235" t="s">
        <v>123</v>
      </c>
      <c r="N4" s="235" t="s">
        <v>152</v>
      </c>
      <c r="O4" s="237" t="s">
        <v>163</v>
      </c>
      <c r="P4" s="235"/>
    </row>
    <row r="5" spans="1:16" s="31" customFormat="1" ht="29.25" customHeight="1">
      <c r="A5" s="234"/>
      <c r="B5" s="234"/>
      <c r="C5" s="234"/>
      <c r="D5" s="235"/>
      <c r="E5" s="235"/>
      <c r="F5" s="248"/>
      <c r="G5" s="236"/>
      <c r="H5" s="235" t="s">
        <v>302</v>
      </c>
      <c r="I5" s="235" t="s">
        <v>295</v>
      </c>
      <c r="J5" s="240" t="s">
        <v>303</v>
      </c>
      <c r="K5" s="241"/>
      <c r="L5" s="235" t="s">
        <v>296</v>
      </c>
      <c r="M5" s="235"/>
      <c r="N5" s="235"/>
      <c r="O5" s="238"/>
      <c r="P5" s="235"/>
    </row>
    <row r="6" spans="1:16" s="31" customFormat="1" ht="19.5" customHeight="1">
      <c r="A6" s="234"/>
      <c r="B6" s="234"/>
      <c r="C6" s="234"/>
      <c r="D6" s="235"/>
      <c r="E6" s="235"/>
      <c r="F6" s="248"/>
      <c r="G6" s="236"/>
      <c r="H6" s="235"/>
      <c r="I6" s="235"/>
      <c r="J6" s="242"/>
      <c r="K6" s="243"/>
      <c r="L6" s="235"/>
      <c r="M6" s="235"/>
      <c r="N6" s="235"/>
      <c r="O6" s="238"/>
      <c r="P6" s="235"/>
    </row>
    <row r="7" spans="1:16" s="31" customFormat="1" ht="3" customHeight="1">
      <c r="A7" s="234"/>
      <c r="B7" s="234"/>
      <c r="C7" s="234"/>
      <c r="D7" s="235"/>
      <c r="E7" s="235"/>
      <c r="F7" s="249"/>
      <c r="G7" s="236"/>
      <c r="H7" s="235"/>
      <c r="I7" s="235"/>
      <c r="J7" s="244"/>
      <c r="K7" s="245"/>
      <c r="L7" s="235"/>
      <c r="M7" s="235"/>
      <c r="N7" s="235"/>
      <c r="O7" s="239"/>
      <c r="P7" s="235"/>
    </row>
    <row r="8" spans="1:16" ht="9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5">
        <v>6</v>
      </c>
      <c r="G8" s="32">
        <v>7</v>
      </c>
      <c r="H8" s="32">
        <v>8</v>
      </c>
      <c r="I8" s="32">
        <v>9</v>
      </c>
      <c r="J8" s="251">
        <v>10</v>
      </c>
      <c r="K8" s="252"/>
      <c r="L8" s="32">
        <v>11</v>
      </c>
      <c r="M8" s="32">
        <v>12</v>
      </c>
      <c r="N8" s="32">
        <v>13</v>
      </c>
      <c r="O8" s="32">
        <v>14</v>
      </c>
      <c r="P8" s="32">
        <v>15</v>
      </c>
    </row>
    <row r="9" spans="1:16" ht="105.75" customHeight="1">
      <c r="A9" s="37" t="s">
        <v>250</v>
      </c>
      <c r="B9" s="91">
        <v>10</v>
      </c>
      <c r="C9" s="92">
        <v>1010</v>
      </c>
      <c r="D9" s="129" t="s">
        <v>203</v>
      </c>
      <c r="E9" s="39">
        <v>7220000</v>
      </c>
      <c r="F9" s="39">
        <v>50000</v>
      </c>
      <c r="G9" s="39">
        <v>2900000</v>
      </c>
      <c r="H9" s="39">
        <v>0</v>
      </c>
      <c r="I9" s="39">
        <v>1291656</v>
      </c>
      <c r="J9" s="40" t="s">
        <v>292</v>
      </c>
      <c r="K9" s="69"/>
      <c r="L9" s="39">
        <v>1608344</v>
      </c>
      <c r="M9" s="39">
        <v>0</v>
      </c>
      <c r="N9" s="39">
        <v>4270000</v>
      </c>
      <c r="O9" s="39">
        <v>0</v>
      </c>
      <c r="P9" s="38" t="s">
        <v>108</v>
      </c>
    </row>
    <row r="10" spans="1:16" s="127" customFormat="1" ht="157.5" customHeight="1">
      <c r="A10" s="37" t="s">
        <v>251</v>
      </c>
      <c r="B10" s="91">
        <v>10</v>
      </c>
      <c r="C10" s="92">
        <v>1010</v>
      </c>
      <c r="D10" s="93" t="s">
        <v>318</v>
      </c>
      <c r="E10" s="39">
        <v>150000</v>
      </c>
      <c r="F10" s="39">
        <v>0</v>
      </c>
      <c r="G10" s="39">
        <v>30000</v>
      </c>
      <c r="H10" s="39">
        <v>30000</v>
      </c>
      <c r="I10" s="39">
        <v>0</v>
      </c>
      <c r="J10" s="40" t="s">
        <v>292</v>
      </c>
      <c r="K10" s="168"/>
      <c r="L10" s="39">
        <v>0</v>
      </c>
      <c r="M10" s="39">
        <v>120000</v>
      </c>
      <c r="N10" s="39">
        <v>0</v>
      </c>
      <c r="O10" s="39">
        <v>0</v>
      </c>
      <c r="P10" s="38" t="s">
        <v>108</v>
      </c>
    </row>
    <row r="11" spans="1:16" ht="58.5" customHeight="1">
      <c r="A11" s="37" t="s">
        <v>252</v>
      </c>
      <c r="B11" s="38">
        <v>600</v>
      </c>
      <c r="C11" s="38">
        <v>60016</v>
      </c>
      <c r="D11" s="33" t="s">
        <v>204</v>
      </c>
      <c r="E11" s="39">
        <v>598000</v>
      </c>
      <c r="F11" s="39">
        <v>240000</v>
      </c>
      <c r="G11" s="39">
        <v>358000</v>
      </c>
      <c r="H11" s="39">
        <v>0</v>
      </c>
      <c r="I11" s="39">
        <v>146421</v>
      </c>
      <c r="J11" s="40" t="s">
        <v>292</v>
      </c>
      <c r="K11" s="69"/>
      <c r="L11" s="39">
        <v>211579</v>
      </c>
      <c r="M11" s="39">
        <v>0</v>
      </c>
      <c r="N11" s="39"/>
      <c r="O11" s="39"/>
      <c r="P11" s="38" t="s">
        <v>108</v>
      </c>
    </row>
    <row r="12" spans="1:16" ht="42" customHeight="1">
      <c r="A12" s="37" t="s">
        <v>244</v>
      </c>
      <c r="B12" s="38">
        <v>600</v>
      </c>
      <c r="C12" s="38">
        <v>60016</v>
      </c>
      <c r="D12" s="33" t="s">
        <v>139</v>
      </c>
      <c r="E12" s="39">
        <v>805000</v>
      </c>
      <c r="F12" s="39">
        <v>350421</v>
      </c>
      <c r="G12" s="39">
        <v>454579</v>
      </c>
      <c r="H12" s="39">
        <v>30000</v>
      </c>
      <c r="I12" s="39">
        <v>200295</v>
      </c>
      <c r="J12" s="40" t="s">
        <v>292</v>
      </c>
      <c r="K12" s="69"/>
      <c r="L12" s="39">
        <v>224284</v>
      </c>
      <c r="M12" s="39">
        <v>0</v>
      </c>
      <c r="N12" s="39"/>
      <c r="O12" s="39"/>
      <c r="P12" s="38" t="s">
        <v>108</v>
      </c>
    </row>
    <row r="13" spans="1:16" ht="59.25" customHeight="1">
      <c r="A13" s="37" t="s">
        <v>255</v>
      </c>
      <c r="B13" s="38">
        <v>600</v>
      </c>
      <c r="C13" s="38">
        <v>60016</v>
      </c>
      <c r="D13" s="128" t="s">
        <v>226</v>
      </c>
      <c r="E13" s="39">
        <v>760000</v>
      </c>
      <c r="F13" s="39">
        <v>10000</v>
      </c>
      <c r="G13" s="39">
        <v>0</v>
      </c>
      <c r="H13" s="39"/>
      <c r="I13" s="39"/>
      <c r="J13" s="40" t="s">
        <v>292</v>
      </c>
      <c r="K13" s="69"/>
      <c r="L13" s="39"/>
      <c r="M13" s="39">
        <v>750000</v>
      </c>
      <c r="N13" s="39"/>
      <c r="O13" s="39"/>
      <c r="P13" s="38" t="s">
        <v>108</v>
      </c>
    </row>
    <row r="14" spans="1:16" ht="46.5" customHeight="1">
      <c r="A14" s="37" t="s">
        <v>258</v>
      </c>
      <c r="B14" s="38">
        <v>600</v>
      </c>
      <c r="C14" s="38">
        <v>60016</v>
      </c>
      <c r="D14" s="33" t="s">
        <v>205</v>
      </c>
      <c r="E14" s="39">
        <v>650000</v>
      </c>
      <c r="F14" s="39">
        <v>50000</v>
      </c>
      <c r="G14" s="39">
        <v>50000</v>
      </c>
      <c r="H14" s="39">
        <v>50000</v>
      </c>
      <c r="I14" s="39">
        <v>0</v>
      </c>
      <c r="J14" s="40" t="s">
        <v>292</v>
      </c>
      <c r="K14" s="69"/>
      <c r="L14" s="39"/>
      <c r="M14" s="39">
        <v>50000</v>
      </c>
      <c r="N14" s="39">
        <v>500000</v>
      </c>
      <c r="O14" s="39">
        <v>0</v>
      </c>
      <c r="P14" s="38" t="s">
        <v>108</v>
      </c>
    </row>
    <row r="15" spans="1:16" ht="46.5" customHeight="1">
      <c r="A15" s="37" t="s">
        <v>260</v>
      </c>
      <c r="B15" s="38">
        <v>750</v>
      </c>
      <c r="C15" s="38">
        <v>75023</v>
      </c>
      <c r="D15" s="33" t="s">
        <v>316</v>
      </c>
      <c r="E15" s="39">
        <v>101810</v>
      </c>
      <c r="F15" s="39">
        <v>6000</v>
      </c>
      <c r="G15" s="39">
        <v>29195</v>
      </c>
      <c r="H15" s="39">
        <v>10000</v>
      </c>
      <c r="I15" s="39"/>
      <c r="J15" s="40" t="s">
        <v>292</v>
      </c>
      <c r="K15" s="69"/>
      <c r="L15" s="39">
        <v>19195</v>
      </c>
      <c r="M15" s="39">
        <v>40504</v>
      </c>
      <c r="N15" s="39">
        <v>26111</v>
      </c>
      <c r="O15" s="39"/>
      <c r="P15" s="38" t="s">
        <v>108</v>
      </c>
    </row>
    <row r="16" spans="1:16" ht="54" customHeight="1">
      <c r="A16" s="37" t="s">
        <v>266</v>
      </c>
      <c r="B16" s="38">
        <v>801</v>
      </c>
      <c r="C16" s="38">
        <v>80101</v>
      </c>
      <c r="D16" s="33" t="s">
        <v>206</v>
      </c>
      <c r="E16" s="39">
        <v>625300</v>
      </c>
      <c r="F16" s="39">
        <v>20200</v>
      </c>
      <c r="G16" s="39">
        <v>605100</v>
      </c>
      <c r="H16" s="39">
        <v>23459</v>
      </c>
      <c r="I16" s="39">
        <v>300000</v>
      </c>
      <c r="J16" s="40" t="s">
        <v>292</v>
      </c>
      <c r="K16" s="40"/>
      <c r="L16" s="39">
        <v>281641</v>
      </c>
      <c r="M16" s="39">
        <v>0</v>
      </c>
      <c r="N16" s="39"/>
      <c r="O16" s="39"/>
      <c r="P16" s="38" t="s">
        <v>108</v>
      </c>
    </row>
    <row r="17" spans="1:16" ht="70.5" customHeight="1">
      <c r="A17" s="37" t="s">
        <v>279</v>
      </c>
      <c r="B17" s="38">
        <v>801</v>
      </c>
      <c r="C17" s="38">
        <v>80101</v>
      </c>
      <c r="D17" s="33" t="s">
        <v>362</v>
      </c>
      <c r="E17" s="39">
        <v>800000</v>
      </c>
      <c r="F17" s="39">
        <v>0</v>
      </c>
      <c r="G17" s="39">
        <v>20000</v>
      </c>
      <c r="H17" s="39">
        <v>20000</v>
      </c>
      <c r="I17" s="39">
        <v>0</v>
      </c>
      <c r="J17" s="40" t="s">
        <v>292</v>
      </c>
      <c r="K17" s="40"/>
      <c r="L17" s="39">
        <v>0</v>
      </c>
      <c r="M17" s="39">
        <v>500000</v>
      </c>
      <c r="N17" s="39">
        <v>280000</v>
      </c>
      <c r="O17" s="39"/>
      <c r="P17" s="38" t="s">
        <v>108</v>
      </c>
    </row>
    <row r="18" spans="1:16" ht="79.5" customHeight="1">
      <c r="A18" s="37">
        <v>10</v>
      </c>
      <c r="B18" s="38">
        <v>801</v>
      </c>
      <c r="C18" s="38">
        <v>80101</v>
      </c>
      <c r="D18" s="33" t="s">
        <v>323</v>
      </c>
      <c r="E18" s="39">
        <v>700000</v>
      </c>
      <c r="F18" s="39">
        <v>0</v>
      </c>
      <c r="G18" s="39">
        <v>325000</v>
      </c>
      <c r="H18" s="39"/>
      <c r="I18" s="39">
        <v>175000</v>
      </c>
      <c r="J18" s="40" t="s">
        <v>292</v>
      </c>
      <c r="K18" s="40"/>
      <c r="L18" s="39">
        <v>150000</v>
      </c>
      <c r="M18" s="39">
        <v>375000</v>
      </c>
      <c r="N18" s="39"/>
      <c r="O18" s="39"/>
      <c r="P18" s="38" t="s">
        <v>108</v>
      </c>
    </row>
    <row r="19" spans="1:16" ht="129" customHeight="1">
      <c r="A19" s="37" t="s">
        <v>241</v>
      </c>
      <c r="B19" s="38">
        <v>921</v>
      </c>
      <c r="C19" s="38">
        <v>92105</v>
      </c>
      <c r="D19" s="33" t="s">
        <v>207</v>
      </c>
      <c r="E19" s="39">
        <v>1814450</v>
      </c>
      <c r="F19" s="39">
        <v>88450</v>
      </c>
      <c r="G19" s="39">
        <v>1726000</v>
      </c>
      <c r="H19" s="39">
        <v>20164</v>
      </c>
      <c r="I19" s="39">
        <v>617166</v>
      </c>
      <c r="J19" s="40" t="s">
        <v>292</v>
      </c>
      <c r="K19" s="40"/>
      <c r="L19" s="39">
        <v>1088670</v>
      </c>
      <c r="M19" s="39">
        <v>0</v>
      </c>
      <c r="N19" s="39"/>
      <c r="O19" s="39"/>
      <c r="P19" s="38" t="s">
        <v>108</v>
      </c>
    </row>
    <row r="20" spans="1:16" ht="95.25" customHeight="1">
      <c r="A20" s="37" t="s">
        <v>319</v>
      </c>
      <c r="B20" s="38">
        <v>921</v>
      </c>
      <c r="C20" s="38">
        <v>92105</v>
      </c>
      <c r="D20" s="33" t="s">
        <v>218</v>
      </c>
      <c r="E20" s="39">
        <v>873050</v>
      </c>
      <c r="F20" s="39">
        <v>3050</v>
      </c>
      <c r="G20" s="39">
        <v>70000</v>
      </c>
      <c r="H20" s="39">
        <v>26170</v>
      </c>
      <c r="I20" s="39">
        <v>0</v>
      </c>
      <c r="J20" s="40" t="s">
        <v>292</v>
      </c>
      <c r="K20" s="40"/>
      <c r="L20" s="39">
        <v>43830</v>
      </c>
      <c r="M20" s="39">
        <v>800000</v>
      </c>
      <c r="N20" s="39"/>
      <c r="O20" s="39"/>
      <c r="P20" s="38" t="s">
        <v>108</v>
      </c>
    </row>
    <row r="21" spans="1:16" ht="93.75" customHeight="1">
      <c r="A21" s="37" t="s">
        <v>363</v>
      </c>
      <c r="B21" s="38">
        <v>926</v>
      </c>
      <c r="C21" s="38">
        <v>92695</v>
      </c>
      <c r="D21" s="93" t="s">
        <v>242</v>
      </c>
      <c r="E21" s="39">
        <v>2130000</v>
      </c>
      <c r="F21" s="39">
        <v>30000</v>
      </c>
      <c r="G21" s="39">
        <v>2100000</v>
      </c>
      <c r="H21" s="39">
        <v>0</v>
      </c>
      <c r="I21" s="39">
        <v>1029380</v>
      </c>
      <c r="J21" s="40" t="s">
        <v>292</v>
      </c>
      <c r="K21" s="40"/>
      <c r="L21" s="39">
        <v>1070620</v>
      </c>
      <c r="M21" s="39">
        <v>0</v>
      </c>
      <c r="N21" s="39">
        <v>0</v>
      </c>
      <c r="O21" s="39"/>
      <c r="P21" s="38" t="s">
        <v>108</v>
      </c>
    </row>
    <row r="22" spans="1:16" ht="18.75" customHeight="1">
      <c r="A22" s="246" t="s">
        <v>301</v>
      </c>
      <c r="B22" s="246"/>
      <c r="C22" s="246"/>
      <c r="D22" s="246"/>
      <c r="E22" s="39">
        <f>SUM(E9:E21)</f>
        <v>17227610</v>
      </c>
      <c r="F22" s="39">
        <f>SUM(F9:F21)</f>
        <v>848121</v>
      </c>
      <c r="G22" s="39">
        <f>SUM(G9:G21)</f>
        <v>8667874</v>
      </c>
      <c r="H22" s="39">
        <f>SUM(H9:H21)</f>
        <v>209793</v>
      </c>
      <c r="I22" s="39">
        <f>SUM(I9:I21)</f>
        <v>3759918</v>
      </c>
      <c r="J22" s="39"/>
      <c r="K22" s="39">
        <f>SUM(K9:K21)</f>
        <v>0</v>
      </c>
      <c r="L22" s="39">
        <f>SUM(L9:L21)</f>
        <v>4698163</v>
      </c>
      <c r="M22" s="39">
        <f>SUM(M9:M21)</f>
        <v>2635504</v>
      </c>
      <c r="N22" s="39">
        <f>SUM(N9:N21)</f>
        <v>5076111</v>
      </c>
      <c r="O22" s="39">
        <f>SUM(O9:O21)</f>
        <v>0</v>
      </c>
      <c r="P22" s="41" t="s">
        <v>278</v>
      </c>
    </row>
    <row r="23" spans="1:10" ht="11.25">
      <c r="A23" s="30" t="s">
        <v>134</v>
      </c>
      <c r="J23" s="30" t="s">
        <v>110</v>
      </c>
    </row>
    <row r="24" ht="11.25">
      <c r="A24" s="30" t="s">
        <v>135</v>
      </c>
    </row>
    <row r="25" ht="11.25">
      <c r="A25" s="30" t="s">
        <v>136</v>
      </c>
    </row>
    <row r="26" ht="11.25">
      <c r="A26" s="30" t="s">
        <v>137</v>
      </c>
    </row>
    <row r="27" ht="11.25">
      <c r="A27" s="30" t="s">
        <v>138</v>
      </c>
    </row>
  </sheetData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XLIV/246/10
Rady Gminy  w Skarżysku Kościelnym 
z dnia 27 maja 2010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5"/>
  <sheetViews>
    <sheetView workbookViewId="0" topLeftCell="C1">
      <selection activeCell="J3" sqref="J3"/>
    </sheetView>
  </sheetViews>
  <sheetFormatPr defaultColWidth="9.00390625" defaultRowHeight="12.75"/>
  <cols>
    <col min="1" max="1" width="4.625" style="25" customWidth="1"/>
    <col min="2" max="2" width="35.375" style="57" customWidth="1"/>
    <col min="3" max="3" width="9.125" style="25" customWidth="1"/>
    <col min="4" max="4" width="10.375" style="57" customWidth="1"/>
    <col min="5" max="6" width="9.125" style="25" customWidth="1"/>
    <col min="7" max="7" width="29.875" style="25" customWidth="1"/>
    <col min="8" max="8" width="9.875" style="72" bestFit="1" customWidth="1"/>
    <col min="9" max="10" width="9.875" style="72" customWidth="1"/>
    <col min="11" max="11" width="10.375" style="25" customWidth="1"/>
    <col min="12" max="16384" width="9.125" style="25" customWidth="1"/>
  </cols>
  <sheetData>
    <row r="1" ht="12.75">
      <c r="J1" s="46"/>
    </row>
    <row r="2" spans="2:10" s="26" customFormat="1" ht="12">
      <c r="B2" s="56"/>
      <c r="D2" s="56"/>
      <c r="H2" s="70"/>
      <c r="I2" s="70"/>
      <c r="J2" s="60" t="s">
        <v>350</v>
      </c>
    </row>
    <row r="3" spans="2:10" s="26" customFormat="1" ht="12">
      <c r="B3" s="56"/>
      <c r="D3" s="56"/>
      <c r="H3" s="70"/>
      <c r="I3" s="70"/>
      <c r="J3" s="60" t="s">
        <v>367</v>
      </c>
    </row>
    <row r="4" spans="2:10" s="26" customFormat="1" ht="12">
      <c r="B4" s="56"/>
      <c r="D4" s="56"/>
      <c r="H4" s="70"/>
      <c r="I4" s="70"/>
      <c r="J4" s="60" t="s">
        <v>122</v>
      </c>
    </row>
    <row r="5" spans="2:10" s="26" customFormat="1" ht="12">
      <c r="B5" s="56"/>
      <c r="D5" s="56"/>
      <c r="H5" s="70"/>
      <c r="I5" s="70"/>
      <c r="J5" s="60" t="s">
        <v>349</v>
      </c>
    </row>
    <row r="6" spans="2:10" s="26" customFormat="1" ht="12">
      <c r="B6" s="56"/>
      <c r="D6" s="56"/>
      <c r="H6" s="70"/>
      <c r="I6" s="70"/>
      <c r="J6" s="70"/>
    </row>
    <row r="8" spans="1:13" ht="12.75">
      <c r="A8" s="255" t="s">
        <v>170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2.75">
      <c r="A9" s="48"/>
      <c r="B9" s="48"/>
      <c r="C9" s="48"/>
      <c r="D9" s="48"/>
      <c r="E9" s="48"/>
      <c r="F9" s="48"/>
      <c r="G9" s="48"/>
      <c r="H9" s="71"/>
      <c r="I9" s="71"/>
      <c r="J9" s="71"/>
      <c r="K9" s="48"/>
      <c r="L9" s="48"/>
      <c r="M9" s="48"/>
    </row>
    <row r="10" ht="12.75">
      <c r="M10" s="49" t="s">
        <v>111</v>
      </c>
    </row>
    <row r="11" spans="1:13" ht="48" customHeight="1">
      <c r="A11" s="254" t="s">
        <v>106</v>
      </c>
      <c r="B11" s="254" t="s">
        <v>112</v>
      </c>
      <c r="C11" s="254" t="s">
        <v>113</v>
      </c>
      <c r="D11" s="256" t="s">
        <v>291</v>
      </c>
      <c r="E11" s="254" t="s">
        <v>245</v>
      </c>
      <c r="F11" s="256" t="s">
        <v>246</v>
      </c>
      <c r="G11" s="254" t="s">
        <v>114</v>
      </c>
      <c r="H11" s="254"/>
      <c r="I11" s="258" t="s">
        <v>171</v>
      </c>
      <c r="J11" s="253" t="s">
        <v>166</v>
      </c>
      <c r="K11" s="254" t="s">
        <v>172</v>
      </c>
      <c r="L11" s="254"/>
      <c r="M11" s="254"/>
    </row>
    <row r="12" spans="1:13" ht="24">
      <c r="A12" s="254"/>
      <c r="B12" s="254"/>
      <c r="C12" s="254"/>
      <c r="D12" s="257"/>
      <c r="E12" s="254"/>
      <c r="F12" s="257"/>
      <c r="G12" s="50" t="s">
        <v>115</v>
      </c>
      <c r="H12" s="73" t="s">
        <v>116</v>
      </c>
      <c r="I12" s="259"/>
      <c r="J12" s="253"/>
      <c r="K12" s="50" t="s">
        <v>129</v>
      </c>
      <c r="L12" s="50" t="s">
        <v>168</v>
      </c>
      <c r="M12" s="50" t="s">
        <v>173</v>
      </c>
    </row>
    <row r="13" spans="1:13" ht="63.75">
      <c r="A13" s="51" t="s">
        <v>250</v>
      </c>
      <c r="B13" s="58" t="s">
        <v>143</v>
      </c>
      <c r="C13" s="51" t="s">
        <v>213</v>
      </c>
      <c r="D13" s="58" t="s">
        <v>221</v>
      </c>
      <c r="E13" s="51">
        <v>853</v>
      </c>
      <c r="F13" s="51">
        <v>85395</v>
      </c>
      <c r="G13" s="51" t="s">
        <v>117</v>
      </c>
      <c r="H13" s="78">
        <f>SUM(H14:H16)</f>
        <v>597720.16</v>
      </c>
      <c r="I13" s="78">
        <f>SUM(I14:I16)</f>
        <v>113371.64</v>
      </c>
      <c r="J13" s="78">
        <f>SUM(J14:J16)</f>
        <v>290947</v>
      </c>
      <c r="K13" s="78">
        <f>SUM(K14:K16)</f>
        <v>193401.52000000002</v>
      </c>
      <c r="L13" s="51"/>
      <c r="M13" s="51"/>
    </row>
    <row r="14" spans="1:13" ht="25.5">
      <c r="A14" s="52"/>
      <c r="B14" s="59" t="s">
        <v>227</v>
      </c>
      <c r="C14" s="52"/>
      <c r="D14" s="59"/>
      <c r="E14" s="52"/>
      <c r="F14" s="52"/>
      <c r="G14" s="53" t="s">
        <v>118</v>
      </c>
      <c r="H14" s="75">
        <f>SUM(I14:M14)</f>
        <v>0</v>
      </c>
      <c r="I14" s="75">
        <v>0</v>
      </c>
      <c r="J14" s="75">
        <v>0</v>
      </c>
      <c r="K14" s="75">
        <v>0</v>
      </c>
      <c r="L14" s="52"/>
      <c r="M14" s="52"/>
    </row>
    <row r="15" spans="1:13" ht="102">
      <c r="A15" s="52"/>
      <c r="B15" s="59" t="s">
        <v>228</v>
      </c>
      <c r="C15" s="52"/>
      <c r="D15" s="59"/>
      <c r="E15" s="52"/>
      <c r="F15" s="52"/>
      <c r="G15" s="53" t="s">
        <v>119</v>
      </c>
      <c r="H15" s="75">
        <f>SUM(I15:M15)</f>
        <v>89657.98</v>
      </c>
      <c r="I15" s="75">
        <v>17005.75</v>
      </c>
      <c r="J15" s="75">
        <v>43642</v>
      </c>
      <c r="K15" s="75">
        <v>29010.23</v>
      </c>
      <c r="L15" s="52"/>
      <c r="M15" s="52"/>
    </row>
    <row r="16" spans="1:13" ht="24">
      <c r="A16" s="52"/>
      <c r="B16" s="59" t="s">
        <v>224</v>
      </c>
      <c r="C16" s="52"/>
      <c r="D16" s="59"/>
      <c r="E16" s="52"/>
      <c r="F16" s="52"/>
      <c r="G16" s="54" t="s">
        <v>120</v>
      </c>
      <c r="H16" s="75">
        <f>SUM(I16:M16)</f>
        <v>508062.18000000005</v>
      </c>
      <c r="I16" s="75">
        <v>96365.89</v>
      </c>
      <c r="J16" s="75">
        <v>247305</v>
      </c>
      <c r="K16" s="75">
        <v>164391.29</v>
      </c>
      <c r="L16" s="52"/>
      <c r="M16" s="52"/>
    </row>
    <row r="17" spans="1:13" ht="25.5">
      <c r="A17" s="51" t="s">
        <v>251</v>
      </c>
      <c r="B17" s="58" t="s">
        <v>143</v>
      </c>
      <c r="C17" s="51" t="s">
        <v>144</v>
      </c>
      <c r="D17" s="58" t="s">
        <v>145</v>
      </c>
      <c r="E17" s="51">
        <v>853</v>
      </c>
      <c r="F17" s="51">
        <v>85395</v>
      </c>
      <c r="G17" s="51" t="s">
        <v>117</v>
      </c>
      <c r="H17" s="78">
        <f>SUM(H18:H20)</f>
        <v>374917.99000000005</v>
      </c>
      <c r="I17" s="78">
        <f>SUM(I18:I20)</f>
        <v>237188.99000000002</v>
      </c>
      <c r="J17" s="78">
        <f>SUM(J18:J20)</f>
        <v>137729</v>
      </c>
      <c r="K17" s="78">
        <f>SUM(K18:K20)</f>
        <v>0</v>
      </c>
      <c r="L17" s="51"/>
      <c r="M17" s="51"/>
    </row>
    <row r="18" spans="1:13" ht="12.75">
      <c r="A18" s="52"/>
      <c r="B18" s="59" t="s">
        <v>146</v>
      </c>
      <c r="C18" s="52"/>
      <c r="D18" s="59"/>
      <c r="E18" s="52"/>
      <c r="F18" s="52"/>
      <c r="G18" s="53" t="s">
        <v>118</v>
      </c>
      <c r="H18" s="75">
        <f>SUM(I18:M18)</f>
        <v>41694.5</v>
      </c>
      <c r="I18" s="75">
        <v>27233</v>
      </c>
      <c r="J18" s="192">
        <v>14461.5</v>
      </c>
      <c r="K18" s="52"/>
      <c r="L18" s="52"/>
      <c r="M18" s="52"/>
    </row>
    <row r="19" spans="1:13" ht="51">
      <c r="A19" s="52"/>
      <c r="B19" s="59" t="s">
        <v>313</v>
      </c>
      <c r="C19" s="52"/>
      <c r="D19" s="59"/>
      <c r="E19" s="52"/>
      <c r="F19" s="52"/>
      <c r="G19" s="53" t="s">
        <v>119</v>
      </c>
      <c r="H19" s="75">
        <f>SUM(I19:M19)</f>
        <v>14543.2</v>
      </c>
      <c r="I19" s="75">
        <v>8345.35</v>
      </c>
      <c r="J19" s="192">
        <v>6197.85</v>
      </c>
      <c r="K19" s="52"/>
      <c r="L19" s="52"/>
      <c r="M19" s="52"/>
    </row>
    <row r="20" spans="1:13" ht="38.25">
      <c r="A20" s="52"/>
      <c r="B20" s="59" t="s">
        <v>148</v>
      </c>
      <c r="C20" s="52"/>
      <c r="D20" s="59"/>
      <c r="E20" s="52"/>
      <c r="F20" s="52"/>
      <c r="G20" s="54" t="s">
        <v>120</v>
      </c>
      <c r="H20" s="75">
        <f>SUM(I20:M20)</f>
        <v>318680.29000000004</v>
      </c>
      <c r="I20" s="75">
        <v>201610.64</v>
      </c>
      <c r="J20" s="192">
        <v>117069.65</v>
      </c>
      <c r="K20" s="52"/>
      <c r="L20" s="52"/>
      <c r="M20" s="52"/>
    </row>
    <row r="21" spans="1:13" ht="12.75">
      <c r="A21" s="52"/>
      <c r="B21" s="59"/>
      <c r="C21" s="52"/>
      <c r="D21" s="59"/>
      <c r="E21" s="52"/>
      <c r="F21" s="52"/>
      <c r="G21" s="52"/>
      <c r="H21" s="75"/>
      <c r="I21" s="75"/>
      <c r="J21" s="75"/>
      <c r="K21" s="52"/>
      <c r="L21" s="52"/>
      <c r="M21" s="52"/>
    </row>
    <row r="22" spans="1:13" s="81" customFormat="1" ht="12.75">
      <c r="A22" s="79"/>
      <c r="B22" s="80" t="s">
        <v>121</v>
      </c>
      <c r="C22" s="79"/>
      <c r="D22" s="80"/>
      <c r="E22" s="79"/>
      <c r="F22" s="79"/>
      <c r="G22" s="79"/>
      <c r="H22" s="74">
        <f>SUM(H13,H17)</f>
        <v>972638.1500000001</v>
      </c>
      <c r="I22" s="74">
        <f>SUM(I13,I17)</f>
        <v>350560.63</v>
      </c>
      <c r="J22" s="74">
        <f>SUM(J13,J17)</f>
        <v>428676</v>
      </c>
      <c r="K22" s="74">
        <f>SUM(K13,K17)</f>
        <v>193401.52000000002</v>
      </c>
      <c r="L22" s="79"/>
      <c r="M22" s="79"/>
    </row>
    <row r="23" spans="1:13" s="81" customFormat="1" ht="12.75">
      <c r="A23" s="79"/>
      <c r="B23" s="82" t="s">
        <v>118</v>
      </c>
      <c r="C23" s="79"/>
      <c r="D23" s="80"/>
      <c r="E23" s="79"/>
      <c r="F23" s="79"/>
      <c r="G23" s="79"/>
      <c r="H23" s="74">
        <f aca="true" t="shared" si="0" ref="H23:J25">SUM(H14,H18)</f>
        <v>41694.5</v>
      </c>
      <c r="I23" s="74">
        <f t="shared" si="0"/>
        <v>27233</v>
      </c>
      <c r="J23" s="74">
        <f t="shared" si="0"/>
        <v>14461.5</v>
      </c>
      <c r="K23" s="74">
        <f>SUM(K14,K18)</f>
        <v>0</v>
      </c>
      <c r="L23" s="79"/>
      <c r="M23" s="79"/>
    </row>
    <row r="24" spans="1:13" s="81" customFormat="1" ht="12.75">
      <c r="A24" s="79"/>
      <c r="B24" s="82" t="s">
        <v>119</v>
      </c>
      <c r="C24" s="79"/>
      <c r="D24" s="80"/>
      <c r="E24" s="79"/>
      <c r="F24" s="79"/>
      <c r="G24" s="79"/>
      <c r="H24" s="74">
        <f t="shared" si="0"/>
        <v>104201.18</v>
      </c>
      <c r="I24" s="74">
        <f t="shared" si="0"/>
        <v>25351.1</v>
      </c>
      <c r="J24" s="74">
        <f t="shared" si="0"/>
        <v>49839.85</v>
      </c>
      <c r="K24" s="74">
        <f>SUM(K15,K19)</f>
        <v>29010.23</v>
      </c>
      <c r="L24" s="79"/>
      <c r="M24" s="79"/>
    </row>
    <row r="25" spans="1:13" s="81" customFormat="1" ht="28.5" customHeight="1">
      <c r="A25" s="83"/>
      <c r="B25" s="84" t="s">
        <v>120</v>
      </c>
      <c r="C25" s="83"/>
      <c r="D25" s="85"/>
      <c r="E25" s="83"/>
      <c r="F25" s="83"/>
      <c r="G25" s="83"/>
      <c r="H25" s="77">
        <f t="shared" si="0"/>
        <v>826742.4700000001</v>
      </c>
      <c r="I25" s="77">
        <f t="shared" si="0"/>
        <v>297976.53</v>
      </c>
      <c r="J25" s="77">
        <f t="shared" si="0"/>
        <v>364374.65</v>
      </c>
      <c r="K25" s="77">
        <f>SUM(K16,K20)</f>
        <v>164391.29</v>
      </c>
      <c r="L25" s="83"/>
      <c r="M25" s="83"/>
    </row>
  </sheetData>
  <mergeCells count="11"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B1" sqref="B1:B1638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2" spans="1:8" ht="28.5" customHeight="1">
      <c r="A2" s="271" t="s">
        <v>177</v>
      </c>
      <c r="B2" s="271"/>
      <c r="C2" s="271"/>
      <c r="D2" s="271"/>
      <c r="E2" s="271"/>
      <c r="F2" s="271"/>
      <c r="G2" s="271"/>
      <c r="H2" s="271"/>
    </row>
    <row r="3" spans="2:8" ht="19.5" customHeight="1">
      <c r="B3" s="1"/>
      <c r="C3" s="1"/>
      <c r="G3" s="5"/>
      <c r="H3" s="5" t="s">
        <v>274</v>
      </c>
    </row>
    <row r="4" spans="1:8" ht="27" customHeight="1">
      <c r="A4" s="8" t="s">
        <v>287</v>
      </c>
      <c r="B4" s="8" t="s">
        <v>275</v>
      </c>
      <c r="C4" s="9" t="s">
        <v>178</v>
      </c>
      <c r="D4" s="8" t="s">
        <v>245</v>
      </c>
      <c r="E4" s="8" t="s">
        <v>246</v>
      </c>
      <c r="F4" s="135" t="s">
        <v>247</v>
      </c>
      <c r="G4" s="9" t="s">
        <v>179</v>
      </c>
      <c r="H4" s="8" t="s">
        <v>96</v>
      </c>
    </row>
    <row r="5" spans="1:8" s="24" customFormat="1" ht="10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90" customFormat="1" ht="12" customHeight="1">
      <c r="A6" s="87">
        <v>1</v>
      </c>
      <c r="B6" s="47" t="s">
        <v>186</v>
      </c>
      <c r="C6" s="47"/>
      <c r="D6" s="88"/>
      <c r="E6" s="88"/>
      <c r="F6" s="88"/>
      <c r="G6" s="89"/>
      <c r="H6" s="89"/>
    </row>
    <row r="7" spans="1:8" s="1" customFormat="1" ht="17.25" customHeight="1">
      <c r="A7" s="63"/>
      <c r="B7" s="43" t="s">
        <v>188</v>
      </c>
      <c r="C7" s="43" t="s">
        <v>108</v>
      </c>
      <c r="D7" s="13">
        <v>750</v>
      </c>
      <c r="E7" s="13">
        <v>75095</v>
      </c>
      <c r="F7" s="13">
        <v>4300</v>
      </c>
      <c r="G7" s="28" t="s">
        <v>192</v>
      </c>
      <c r="H7" s="28">
        <v>10182</v>
      </c>
    </row>
    <row r="8" spans="1:8" s="1" customFormat="1" ht="24.75" customHeight="1">
      <c r="A8" s="63"/>
      <c r="B8" s="43" t="s">
        <v>317</v>
      </c>
      <c r="C8" s="43" t="s">
        <v>175</v>
      </c>
      <c r="D8" s="13">
        <v>801</v>
      </c>
      <c r="E8" s="13">
        <v>80101</v>
      </c>
      <c r="F8" s="13">
        <v>4210</v>
      </c>
      <c r="G8" s="28" t="s">
        <v>192</v>
      </c>
      <c r="H8" s="28">
        <v>3950</v>
      </c>
    </row>
    <row r="9" spans="1:8" s="1" customFormat="1" ht="21.75" customHeight="1">
      <c r="A9" s="63"/>
      <c r="B9" s="43" t="s">
        <v>189</v>
      </c>
      <c r="C9" s="43" t="s">
        <v>108</v>
      </c>
      <c r="D9" s="13">
        <v>750</v>
      </c>
      <c r="E9" s="13">
        <v>75095</v>
      </c>
      <c r="F9" s="13">
        <v>4300</v>
      </c>
      <c r="G9" s="28" t="s">
        <v>192</v>
      </c>
      <c r="H9" s="28">
        <v>5544</v>
      </c>
    </row>
    <row r="10" spans="1:8" s="90" customFormat="1" ht="13.5" customHeight="1">
      <c r="A10" s="272" t="s">
        <v>180</v>
      </c>
      <c r="B10" s="273"/>
      <c r="C10" s="273"/>
      <c r="D10" s="273"/>
      <c r="E10" s="273"/>
      <c r="F10" s="273"/>
      <c r="G10" s="274"/>
      <c r="H10" s="89">
        <f>SUM(H7:H9)</f>
        <v>19676</v>
      </c>
    </row>
    <row r="11" spans="1:8" s="90" customFormat="1" ht="15.75" customHeight="1">
      <c r="A11" s="87">
        <v>2</v>
      </c>
      <c r="B11" s="47" t="s">
        <v>187</v>
      </c>
      <c r="C11" s="47"/>
      <c r="D11" s="88"/>
      <c r="E11" s="88"/>
      <c r="F11" s="88"/>
      <c r="G11" s="89"/>
      <c r="H11" s="89"/>
    </row>
    <row r="12" spans="1:8" s="1" customFormat="1" ht="18.75" customHeight="1">
      <c r="A12" s="262"/>
      <c r="B12" s="264" t="s">
        <v>190</v>
      </c>
      <c r="C12" s="264" t="s">
        <v>108</v>
      </c>
      <c r="D12" s="260">
        <v>926</v>
      </c>
      <c r="E12" s="260">
        <v>92605</v>
      </c>
      <c r="F12" s="13">
        <v>4210</v>
      </c>
      <c r="G12" s="28" t="s">
        <v>192</v>
      </c>
      <c r="H12" s="28">
        <v>5000</v>
      </c>
    </row>
    <row r="13" spans="1:8" s="1" customFormat="1" ht="18.75" customHeight="1">
      <c r="A13" s="263"/>
      <c r="B13" s="265"/>
      <c r="C13" s="265"/>
      <c r="D13" s="261"/>
      <c r="E13" s="261"/>
      <c r="F13" s="13">
        <v>4300</v>
      </c>
      <c r="G13" s="28" t="s">
        <v>192</v>
      </c>
      <c r="H13" s="28">
        <v>5000</v>
      </c>
    </row>
    <row r="14" spans="1:8" s="1" customFormat="1" ht="18" customHeight="1">
      <c r="A14" s="266"/>
      <c r="B14" s="267" t="s">
        <v>239</v>
      </c>
      <c r="C14" s="267" t="s">
        <v>108</v>
      </c>
      <c r="D14" s="268">
        <v>921</v>
      </c>
      <c r="E14" s="268">
        <v>92105</v>
      </c>
      <c r="F14" s="13">
        <v>4210</v>
      </c>
      <c r="G14" s="28" t="s">
        <v>192</v>
      </c>
      <c r="H14" s="28">
        <v>5000</v>
      </c>
    </row>
    <row r="15" spans="1:8" s="1" customFormat="1" ht="18" customHeight="1">
      <c r="A15" s="266"/>
      <c r="B15" s="267"/>
      <c r="C15" s="267"/>
      <c r="D15" s="268"/>
      <c r="E15" s="268"/>
      <c r="F15" s="13">
        <v>4300</v>
      </c>
      <c r="G15" s="28" t="s">
        <v>192</v>
      </c>
      <c r="H15" s="28">
        <v>4676</v>
      </c>
    </row>
    <row r="16" spans="1:8" s="90" customFormat="1" ht="12.75" customHeight="1">
      <c r="A16" s="272" t="s">
        <v>180</v>
      </c>
      <c r="B16" s="273"/>
      <c r="C16" s="273"/>
      <c r="D16" s="273"/>
      <c r="E16" s="273"/>
      <c r="F16" s="273"/>
      <c r="G16" s="274"/>
      <c r="H16" s="89">
        <f>SUM(H12:H15)</f>
        <v>19676</v>
      </c>
    </row>
    <row r="17" spans="1:11" s="90" customFormat="1" ht="17.25" customHeight="1">
      <c r="A17" s="87">
        <v>3</v>
      </c>
      <c r="B17" s="47" t="s">
        <v>185</v>
      </c>
      <c r="C17" s="47"/>
      <c r="D17" s="88"/>
      <c r="E17" s="88"/>
      <c r="F17" s="88"/>
      <c r="G17" s="89"/>
      <c r="H17" s="89"/>
      <c r="K17" s="1"/>
    </row>
    <row r="18" spans="1:8" s="1" customFormat="1" ht="28.5" customHeight="1">
      <c r="A18" s="63"/>
      <c r="B18" s="43" t="s">
        <v>193</v>
      </c>
      <c r="C18" s="43" t="s">
        <v>108</v>
      </c>
      <c r="D18" s="13">
        <v>750</v>
      </c>
      <c r="E18" s="13">
        <v>75095</v>
      </c>
      <c r="F18" s="13">
        <v>4210</v>
      </c>
      <c r="G18" s="28" t="s">
        <v>192</v>
      </c>
      <c r="H18" s="28">
        <v>3711</v>
      </c>
    </row>
    <row r="19" spans="1:8" s="21" customFormat="1" ht="47.25" customHeight="1">
      <c r="A19" s="63"/>
      <c r="B19" s="43" t="s">
        <v>355</v>
      </c>
      <c r="C19" s="43" t="s">
        <v>231</v>
      </c>
      <c r="D19" s="13">
        <v>801</v>
      </c>
      <c r="E19" s="13">
        <v>80101</v>
      </c>
      <c r="F19" s="13">
        <v>4210</v>
      </c>
      <c r="G19" s="28" t="s">
        <v>192</v>
      </c>
      <c r="H19" s="28">
        <v>1942</v>
      </c>
    </row>
    <row r="20" spans="1:8" s="21" customFormat="1" ht="47.25" customHeight="1">
      <c r="A20" s="63"/>
      <c r="B20" s="43" t="s">
        <v>353</v>
      </c>
      <c r="C20" s="43" t="s">
        <v>231</v>
      </c>
      <c r="D20" s="13">
        <v>801</v>
      </c>
      <c r="E20" s="13">
        <v>80101</v>
      </c>
      <c r="F20" s="13">
        <v>6060</v>
      </c>
      <c r="G20" s="28" t="s">
        <v>191</v>
      </c>
      <c r="H20" s="28">
        <v>3850</v>
      </c>
    </row>
    <row r="21" spans="1:8" s="90" customFormat="1" ht="12.75" customHeight="1">
      <c r="A21" s="272" t="s">
        <v>180</v>
      </c>
      <c r="B21" s="273"/>
      <c r="C21" s="273"/>
      <c r="D21" s="273"/>
      <c r="E21" s="273"/>
      <c r="F21" s="273"/>
      <c r="G21" s="274"/>
      <c r="H21" s="89">
        <f>SUM(H18:H20)</f>
        <v>9503</v>
      </c>
    </row>
    <row r="22" spans="1:8" s="90" customFormat="1" ht="18" customHeight="1">
      <c r="A22" s="87">
        <v>4</v>
      </c>
      <c r="B22" s="47" t="s">
        <v>365</v>
      </c>
      <c r="C22" s="47"/>
      <c r="D22" s="88"/>
      <c r="E22" s="88"/>
      <c r="F22" s="88"/>
      <c r="G22" s="89"/>
      <c r="H22" s="89"/>
    </row>
    <row r="23" spans="1:8" s="1" customFormat="1" ht="30.75" customHeight="1">
      <c r="A23" s="63"/>
      <c r="B23" s="43" t="s">
        <v>194</v>
      </c>
      <c r="C23" s="43" t="s">
        <v>108</v>
      </c>
      <c r="D23" s="13">
        <v>750</v>
      </c>
      <c r="E23" s="13">
        <v>75095</v>
      </c>
      <c r="F23" s="13">
        <v>4210</v>
      </c>
      <c r="G23" s="28" t="s">
        <v>192</v>
      </c>
      <c r="H23" s="28">
        <v>3163</v>
      </c>
    </row>
    <row r="24" spans="1:8" s="1" customFormat="1" ht="35.25" customHeight="1">
      <c r="A24" s="63"/>
      <c r="B24" s="43" t="s">
        <v>243</v>
      </c>
      <c r="C24" s="43" t="s">
        <v>108</v>
      </c>
      <c r="D24" s="13">
        <v>754</v>
      </c>
      <c r="E24" s="13">
        <v>75412</v>
      </c>
      <c r="F24" s="13">
        <v>4210</v>
      </c>
      <c r="G24" s="28" t="s">
        <v>192</v>
      </c>
      <c r="H24" s="28">
        <v>6000</v>
      </c>
    </row>
    <row r="25" spans="1:8" s="21" customFormat="1" ht="23.25" customHeight="1">
      <c r="A25" s="63"/>
      <c r="B25" s="43" t="s">
        <v>195</v>
      </c>
      <c r="C25" s="43" t="s">
        <v>108</v>
      </c>
      <c r="D25" s="13">
        <v>754</v>
      </c>
      <c r="E25" s="13">
        <v>75412</v>
      </c>
      <c r="F25" s="13">
        <v>6060</v>
      </c>
      <c r="G25" s="28" t="s">
        <v>191</v>
      </c>
      <c r="H25" s="28">
        <v>4000</v>
      </c>
    </row>
    <row r="26" spans="1:8" s="90" customFormat="1" ht="15.75" customHeight="1">
      <c r="A26" s="272" t="s">
        <v>180</v>
      </c>
      <c r="B26" s="273"/>
      <c r="C26" s="273"/>
      <c r="D26" s="273"/>
      <c r="E26" s="273"/>
      <c r="F26" s="273"/>
      <c r="G26" s="274"/>
      <c r="H26" s="89">
        <f>SUM(H23:H25)</f>
        <v>13163</v>
      </c>
    </row>
    <row r="27" spans="1:8" s="90" customFormat="1" ht="18.75" customHeight="1">
      <c r="A27" s="87">
        <v>5</v>
      </c>
      <c r="B27" s="47" t="s">
        <v>184</v>
      </c>
      <c r="C27" s="47"/>
      <c r="D27" s="88"/>
      <c r="E27" s="88"/>
      <c r="F27" s="88"/>
      <c r="G27" s="89"/>
      <c r="H27" s="89"/>
    </row>
    <row r="28" spans="1:8" s="1" customFormat="1" ht="22.5" customHeight="1">
      <c r="A28" s="63"/>
      <c r="B28" s="43" t="s">
        <v>196</v>
      </c>
      <c r="C28" s="43" t="s">
        <v>108</v>
      </c>
      <c r="D28" s="13">
        <v>750</v>
      </c>
      <c r="E28" s="13">
        <v>75095</v>
      </c>
      <c r="F28" s="13">
        <v>4210</v>
      </c>
      <c r="G28" s="28" t="s">
        <v>192</v>
      </c>
      <c r="H28" s="28">
        <v>5770</v>
      </c>
    </row>
    <row r="29" spans="1:8" s="1" customFormat="1" ht="25.5" customHeight="1">
      <c r="A29" s="63"/>
      <c r="B29" s="43" t="s">
        <v>198</v>
      </c>
      <c r="C29" s="43" t="s">
        <v>232</v>
      </c>
      <c r="D29" s="13">
        <v>801</v>
      </c>
      <c r="E29" s="13">
        <v>80101</v>
      </c>
      <c r="F29" s="13">
        <v>4210</v>
      </c>
      <c r="G29" s="28" t="s">
        <v>192</v>
      </c>
      <c r="H29" s="28">
        <v>4916</v>
      </c>
    </row>
    <row r="30" spans="1:8" s="1" customFormat="1" ht="21.75" customHeight="1">
      <c r="A30" s="63"/>
      <c r="B30" s="43" t="s">
        <v>197</v>
      </c>
      <c r="C30" s="43" t="s">
        <v>108</v>
      </c>
      <c r="D30" s="13">
        <v>921</v>
      </c>
      <c r="E30" s="13">
        <v>92105</v>
      </c>
      <c r="F30" s="13">
        <v>4210</v>
      </c>
      <c r="G30" s="28" t="s">
        <v>192</v>
      </c>
      <c r="H30" s="28">
        <v>8800</v>
      </c>
    </row>
    <row r="31" spans="1:8" s="90" customFormat="1" ht="15.75" customHeight="1">
      <c r="A31" s="272" t="s">
        <v>180</v>
      </c>
      <c r="B31" s="273"/>
      <c r="C31" s="273"/>
      <c r="D31" s="273"/>
      <c r="E31" s="273"/>
      <c r="F31" s="273"/>
      <c r="G31" s="274"/>
      <c r="H31" s="89">
        <f>SUM(H28:H30)</f>
        <v>19486</v>
      </c>
    </row>
    <row r="32" spans="1:8" s="90" customFormat="1" ht="19.5" customHeight="1">
      <c r="A32" s="87">
        <v>6</v>
      </c>
      <c r="B32" s="47" t="s">
        <v>183</v>
      </c>
      <c r="C32" s="47"/>
      <c r="D32" s="88"/>
      <c r="E32" s="88"/>
      <c r="F32" s="88"/>
      <c r="G32" s="89"/>
      <c r="H32" s="89"/>
    </row>
    <row r="33" spans="1:8" s="1" customFormat="1" ht="23.25" customHeight="1">
      <c r="A33" s="262"/>
      <c r="B33" s="264" t="s">
        <v>199</v>
      </c>
      <c r="C33" s="264" t="s">
        <v>108</v>
      </c>
      <c r="D33" s="260">
        <v>750</v>
      </c>
      <c r="E33" s="260">
        <v>75095</v>
      </c>
      <c r="F33" s="13">
        <v>4210</v>
      </c>
      <c r="G33" s="28" t="s">
        <v>192</v>
      </c>
      <c r="H33" s="28">
        <v>3000</v>
      </c>
    </row>
    <row r="34" spans="1:8" s="1" customFormat="1" ht="23.25" customHeight="1">
      <c r="A34" s="263"/>
      <c r="B34" s="265"/>
      <c r="C34" s="265"/>
      <c r="D34" s="261"/>
      <c r="E34" s="261"/>
      <c r="F34" s="13">
        <v>4300</v>
      </c>
      <c r="G34" s="28" t="s">
        <v>192</v>
      </c>
      <c r="H34" s="28">
        <v>3328</v>
      </c>
    </row>
    <row r="35" spans="1:8" s="1" customFormat="1" ht="32.25" customHeight="1">
      <c r="A35" s="63"/>
      <c r="B35" s="43" t="s">
        <v>200</v>
      </c>
      <c r="C35" s="43" t="s">
        <v>108</v>
      </c>
      <c r="D35" s="13">
        <v>750</v>
      </c>
      <c r="E35" s="13">
        <v>75095</v>
      </c>
      <c r="F35" s="13">
        <v>4300</v>
      </c>
      <c r="G35" s="28" t="s">
        <v>192</v>
      </c>
      <c r="H35" s="28">
        <v>3097</v>
      </c>
    </row>
    <row r="36" spans="1:8" s="90" customFormat="1" ht="12" customHeight="1">
      <c r="A36" s="272" t="s">
        <v>180</v>
      </c>
      <c r="B36" s="273"/>
      <c r="C36" s="273"/>
      <c r="D36" s="273"/>
      <c r="E36" s="273"/>
      <c r="F36" s="273"/>
      <c r="G36" s="274"/>
      <c r="H36" s="89">
        <f>SUM(H33:H35)</f>
        <v>9425</v>
      </c>
    </row>
    <row r="37" spans="1:8" s="90" customFormat="1" ht="15.75" customHeight="1">
      <c r="A37" s="87">
        <v>7</v>
      </c>
      <c r="B37" s="47" t="s">
        <v>182</v>
      </c>
      <c r="C37" s="47"/>
      <c r="D37" s="88"/>
      <c r="E37" s="88"/>
      <c r="F37" s="88"/>
      <c r="G37" s="89"/>
      <c r="H37" s="89"/>
    </row>
    <row r="38" spans="1:8" s="21" customFormat="1" ht="39" customHeight="1">
      <c r="A38" s="63"/>
      <c r="B38" s="43" t="s">
        <v>320</v>
      </c>
      <c r="C38" s="43" t="s">
        <v>108</v>
      </c>
      <c r="D38" s="13">
        <v>600</v>
      </c>
      <c r="E38" s="13">
        <v>60095</v>
      </c>
      <c r="F38" s="13">
        <v>6050</v>
      </c>
      <c r="G38" s="28" t="s">
        <v>191</v>
      </c>
      <c r="H38" s="28">
        <v>18500</v>
      </c>
    </row>
    <row r="39" spans="1:8" s="90" customFormat="1" ht="15" customHeight="1">
      <c r="A39" s="272" t="s">
        <v>180</v>
      </c>
      <c r="B39" s="273"/>
      <c r="C39" s="273"/>
      <c r="D39" s="273"/>
      <c r="E39" s="273"/>
      <c r="F39" s="273"/>
      <c r="G39" s="274"/>
      <c r="H39" s="89">
        <f>SUM(H38)</f>
        <v>18500</v>
      </c>
    </row>
    <row r="40" spans="1:8" s="90" customFormat="1" ht="20.25" customHeight="1">
      <c r="A40" s="87">
        <v>8</v>
      </c>
      <c r="B40" s="47" t="s">
        <v>181</v>
      </c>
      <c r="C40" s="47"/>
      <c r="D40" s="88"/>
      <c r="E40" s="88"/>
      <c r="F40" s="88"/>
      <c r="G40" s="89"/>
      <c r="H40" s="89"/>
    </row>
    <row r="41" spans="1:8" s="1" customFormat="1" ht="33.75" customHeight="1">
      <c r="A41" s="63"/>
      <c r="B41" s="43" t="s">
        <v>315</v>
      </c>
      <c r="C41" s="43" t="s">
        <v>108</v>
      </c>
      <c r="D41" s="13">
        <v>926</v>
      </c>
      <c r="E41" s="13">
        <v>92605</v>
      </c>
      <c r="F41" s="13">
        <v>4210</v>
      </c>
      <c r="G41" s="28" t="s">
        <v>192</v>
      </c>
      <c r="H41" s="28">
        <v>6572</v>
      </c>
    </row>
    <row r="42" spans="1:8" s="1" customFormat="1" ht="29.25" customHeight="1">
      <c r="A42" s="63"/>
      <c r="B42" s="43" t="s">
        <v>201</v>
      </c>
      <c r="C42" s="43" t="s">
        <v>108</v>
      </c>
      <c r="D42" s="13">
        <v>921</v>
      </c>
      <c r="E42" s="13">
        <v>92109</v>
      </c>
      <c r="F42" s="13">
        <v>4210</v>
      </c>
      <c r="G42" s="28" t="s">
        <v>192</v>
      </c>
      <c r="H42" s="28">
        <v>3600</v>
      </c>
    </row>
    <row r="43" spans="1:8" s="90" customFormat="1" ht="18.75" customHeight="1">
      <c r="A43" s="272" t="s">
        <v>180</v>
      </c>
      <c r="B43" s="273"/>
      <c r="C43" s="273"/>
      <c r="D43" s="273"/>
      <c r="E43" s="273"/>
      <c r="F43" s="273"/>
      <c r="G43" s="274"/>
      <c r="H43" s="89">
        <f>SUM(H41:H42)</f>
        <v>10172</v>
      </c>
    </row>
    <row r="44" spans="1:8" s="27" customFormat="1" ht="21" customHeight="1">
      <c r="A44" s="269" t="s">
        <v>301</v>
      </c>
      <c r="B44" s="270"/>
      <c r="C44" s="68"/>
      <c r="D44" s="68"/>
      <c r="E44" s="68"/>
      <c r="F44" s="68"/>
      <c r="G44" s="42"/>
      <c r="H44" s="42">
        <f>SUM(H10,H16,H21,H26,H31,H36,H39,H43)</f>
        <v>119601</v>
      </c>
    </row>
  </sheetData>
  <mergeCells count="25">
    <mergeCell ref="A44:B44"/>
    <mergeCell ref="A2:H2"/>
    <mergeCell ref="A43:G43"/>
    <mergeCell ref="A31:G31"/>
    <mergeCell ref="A36:G36"/>
    <mergeCell ref="A39:G39"/>
    <mergeCell ref="A10:G10"/>
    <mergeCell ref="A16:G16"/>
    <mergeCell ref="A21:G21"/>
    <mergeCell ref="A26:G26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33:E34"/>
    <mergeCell ref="A33:A34"/>
    <mergeCell ref="B33:B34"/>
    <mergeCell ref="C33:C34"/>
    <mergeCell ref="D33:D34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11
do uchwały Nr XLIV/246/10
Rady Gminy w Skarżysku Kościelnym
z dnia 27 maja 2010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D7" sqref="D7"/>
    </sheetView>
  </sheetViews>
  <sheetFormatPr defaultColWidth="9.00390625" defaultRowHeight="12.75"/>
  <cols>
    <col min="1" max="1" width="4.625" style="25" customWidth="1"/>
    <col min="2" max="2" width="44.00390625" style="25" customWidth="1"/>
    <col min="3" max="3" width="12.00390625" style="72" customWidth="1"/>
    <col min="4" max="4" width="12.125" style="46" customWidth="1"/>
    <col min="5" max="5" width="11.625" style="46" customWidth="1"/>
    <col min="6" max="6" width="12.00390625" style="46" customWidth="1"/>
    <col min="7" max="16384" width="9.125" style="25" customWidth="1"/>
  </cols>
  <sheetData>
    <row r="2" spans="3:6" s="26" customFormat="1" ht="12.75">
      <c r="C2" s="46"/>
      <c r="D2" s="46"/>
      <c r="E2" s="46"/>
      <c r="F2" s="60"/>
    </row>
    <row r="3" spans="3:6" s="26" customFormat="1" ht="12">
      <c r="C3" s="60" t="s">
        <v>342</v>
      </c>
      <c r="D3" s="60"/>
      <c r="E3" s="60"/>
      <c r="F3" s="60"/>
    </row>
    <row r="4" spans="3:6" s="26" customFormat="1" ht="12">
      <c r="C4" s="60" t="s">
        <v>367</v>
      </c>
      <c r="D4" s="60"/>
      <c r="E4" s="60"/>
      <c r="F4" s="60"/>
    </row>
    <row r="5" spans="3:6" s="26" customFormat="1" ht="12">
      <c r="C5" s="60" t="s">
        <v>122</v>
      </c>
      <c r="D5" s="60"/>
      <c r="E5" s="60"/>
      <c r="F5" s="60"/>
    </row>
    <row r="6" spans="3:5" ht="12.75">
      <c r="C6" s="60" t="s">
        <v>349</v>
      </c>
      <c r="D6" s="60"/>
      <c r="E6" s="60"/>
    </row>
    <row r="8" spans="1:6" ht="25.5" customHeight="1">
      <c r="A8" s="276" t="s">
        <v>165</v>
      </c>
      <c r="B8" s="276"/>
      <c r="C8" s="276"/>
      <c r="D8" s="276"/>
      <c r="E8" s="276"/>
      <c r="F8" s="276"/>
    </row>
    <row r="9" spans="1:6" ht="25.5" customHeight="1">
      <c r="A9" s="48"/>
      <c r="B9" s="48"/>
      <c r="C9" s="71"/>
      <c r="D9" s="61"/>
      <c r="E9" s="61"/>
      <c r="F9" s="61"/>
    </row>
    <row r="10" ht="12.75">
      <c r="F10" s="67" t="s">
        <v>111</v>
      </c>
    </row>
    <row r="11" spans="1:6" ht="35.25" customHeight="1">
      <c r="A11" s="254" t="s">
        <v>106</v>
      </c>
      <c r="B11" s="254" t="s">
        <v>124</v>
      </c>
      <c r="C11" s="253" t="s">
        <v>166</v>
      </c>
      <c r="D11" s="275" t="s">
        <v>167</v>
      </c>
      <c r="E11" s="275"/>
      <c r="F11" s="275"/>
    </row>
    <row r="12" spans="1:6" ht="27.75" customHeight="1">
      <c r="A12" s="254"/>
      <c r="B12" s="254"/>
      <c r="C12" s="253"/>
      <c r="D12" s="86" t="s">
        <v>129</v>
      </c>
      <c r="E12" s="86" t="s">
        <v>168</v>
      </c>
      <c r="F12" s="62" t="s">
        <v>169</v>
      </c>
    </row>
    <row r="13" spans="1:6" ht="12.75">
      <c r="A13" s="64" t="s">
        <v>125</v>
      </c>
      <c r="B13" s="52" t="s">
        <v>121</v>
      </c>
      <c r="C13" s="74">
        <f>SUM(C14:C16)</f>
        <v>428676</v>
      </c>
      <c r="D13" s="74">
        <f>SUM(D14:D16)</f>
        <v>193401.52000000002</v>
      </c>
      <c r="E13" s="74">
        <f>SUM(E14:E16)</f>
        <v>0</v>
      </c>
      <c r="F13" s="74">
        <f>SUM(D13:E13)</f>
        <v>193401.52000000002</v>
      </c>
    </row>
    <row r="14" spans="1:6" ht="12.75">
      <c r="A14" s="52"/>
      <c r="B14" s="65" t="s">
        <v>118</v>
      </c>
      <c r="C14" s="75">
        <v>14461.5</v>
      </c>
      <c r="D14" s="75"/>
      <c r="E14" s="75"/>
      <c r="F14" s="74">
        <f aca="true" t="shared" si="0" ref="F14:F24">SUM(D14:E14)</f>
        <v>0</v>
      </c>
    </row>
    <row r="15" spans="1:6" ht="12.75">
      <c r="A15" s="52"/>
      <c r="B15" s="65" t="s">
        <v>119</v>
      </c>
      <c r="C15" s="75">
        <v>49839.85</v>
      </c>
      <c r="D15" s="75">
        <v>29010.23</v>
      </c>
      <c r="E15" s="75"/>
      <c r="F15" s="74">
        <f t="shared" si="0"/>
        <v>29010.23</v>
      </c>
    </row>
    <row r="16" spans="1:6" ht="12.75">
      <c r="A16" s="55"/>
      <c r="B16" s="66" t="s">
        <v>120</v>
      </c>
      <c r="C16" s="76">
        <v>364374.65</v>
      </c>
      <c r="D16" s="76">
        <v>164391.29</v>
      </c>
      <c r="E16" s="76"/>
      <c r="F16" s="74">
        <f t="shared" si="0"/>
        <v>164391.29</v>
      </c>
    </row>
    <row r="17" spans="1:6" ht="12.75">
      <c r="A17" s="64" t="s">
        <v>126</v>
      </c>
      <c r="B17" s="52" t="s">
        <v>127</v>
      </c>
      <c r="C17" s="74">
        <f>SUM(C18:C20)</f>
        <v>8340207</v>
      </c>
      <c r="D17" s="74">
        <f>SUM(D18:D20)</f>
        <v>1215504</v>
      </c>
      <c r="E17" s="74">
        <f>SUM(E18:E20)</f>
        <v>4296111</v>
      </c>
      <c r="F17" s="78">
        <f t="shared" si="0"/>
        <v>5511615</v>
      </c>
    </row>
    <row r="18" spans="1:6" ht="12.75">
      <c r="A18" s="52"/>
      <c r="B18" s="65" t="s">
        <v>118</v>
      </c>
      <c r="C18" s="75">
        <v>3642044</v>
      </c>
      <c r="D18" s="75">
        <v>454555</v>
      </c>
      <c r="E18" s="124">
        <v>1888789</v>
      </c>
      <c r="F18" s="74">
        <f t="shared" si="0"/>
        <v>2343344</v>
      </c>
    </row>
    <row r="19" spans="1:6" ht="12.75">
      <c r="A19" s="52"/>
      <c r="B19" s="65" t="s">
        <v>119</v>
      </c>
      <c r="C19" s="75">
        <v>0</v>
      </c>
      <c r="D19" s="75">
        <v>0</v>
      </c>
      <c r="E19" s="124">
        <v>0</v>
      </c>
      <c r="F19" s="74">
        <f t="shared" si="0"/>
        <v>0</v>
      </c>
    </row>
    <row r="20" spans="1:6" ht="12.75">
      <c r="A20" s="55"/>
      <c r="B20" s="66" t="s">
        <v>120</v>
      </c>
      <c r="C20" s="76">
        <v>4698163</v>
      </c>
      <c r="D20" s="76">
        <v>760949</v>
      </c>
      <c r="E20" s="125">
        <v>2407322</v>
      </c>
      <c r="F20" s="77">
        <f t="shared" si="0"/>
        <v>3168271</v>
      </c>
    </row>
    <row r="21" spans="1:6" ht="12.75">
      <c r="A21" s="64"/>
      <c r="B21" s="52" t="s">
        <v>128</v>
      </c>
      <c r="C21" s="74">
        <f aca="true" t="shared" si="1" ref="C21:D24">SUM(C13,C17)</f>
        <v>8768883</v>
      </c>
      <c r="D21" s="74">
        <f t="shared" si="1"/>
        <v>1408905.52</v>
      </c>
      <c r="E21" s="74">
        <f>SUM(E13,E17)</f>
        <v>4296111</v>
      </c>
      <c r="F21" s="78">
        <f t="shared" si="0"/>
        <v>5705016.52</v>
      </c>
    </row>
    <row r="22" spans="1:6" ht="12.75">
      <c r="A22" s="52"/>
      <c r="B22" s="65" t="s">
        <v>118</v>
      </c>
      <c r="C22" s="74">
        <f t="shared" si="1"/>
        <v>3656505.5</v>
      </c>
      <c r="D22" s="74">
        <f t="shared" si="1"/>
        <v>454555</v>
      </c>
      <c r="E22" s="74">
        <f>SUM(E14,E18)</f>
        <v>1888789</v>
      </c>
      <c r="F22" s="74">
        <f t="shared" si="0"/>
        <v>2343344</v>
      </c>
    </row>
    <row r="23" spans="1:6" ht="12.75">
      <c r="A23" s="52"/>
      <c r="B23" s="65" t="s">
        <v>119</v>
      </c>
      <c r="C23" s="74">
        <f t="shared" si="1"/>
        <v>49839.85</v>
      </c>
      <c r="D23" s="74">
        <f t="shared" si="1"/>
        <v>29010.23</v>
      </c>
      <c r="E23" s="74">
        <f>SUM(E15,E19)</f>
        <v>0</v>
      </c>
      <c r="F23" s="74">
        <f t="shared" si="0"/>
        <v>29010.23</v>
      </c>
    </row>
    <row r="24" spans="1:6" ht="12.75">
      <c r="A24" s="55"/>
      <c r="B24" s="66" t="s">
        <v>120</v>
      </c>
      <c r="C24" s="77">
        <f t="shared" si="1"/>
        <v>5062537.65</v>
      </c>
      <c r="D24" s="77">
        <f t="shared" si="1"/>
        <v>925340.29</v>
      </c>
      <c r="E24" s="77">
        <f>SUM(E16,E20)</f>
        <v>2407322</v>
      </c>
      <c r="F24" s="77">
        <f t="shared" si="0"/>
        <v>3332662.29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3" sqref="D3:D7"/>
    </sheetView>
  </sheetViews>
  <sheetFormatPr defaultColWidth="9.00390625" defaultRowHeight="12.75"/>
  <cols>
    <col min="1" max="1" width="5.625" style="170" customWidth="1"/>
    <col min="2" max="2" width="5.125" style="170" customWidth="1"/>
    <col min="3" max="3" width="7.75390625" style="170" customWidth="1"/>
    <col min="4" max="4" width="17.625" style="170" customWidth="1"/>
    <col min="5" max="5" width="12.00390625" style="170" hidden="1" customWidth="1"/>
    <col min="6" max="6" width="12.75390625" style="170" customWidth="1"/>
    <col min="7" max="7" width="10.125" style="170" customWidth="1"/>
    <col min="8" max="8" width="10.125" style="189" customWidth="1"/>
    <col min="9" max="9" width="3.125" style="170" customWidth="1"/>
    <col min="10" max="10" width="13.125" style="170" customWidth="1"/>
    <col min="11" max="11" width="14.375" style="170" customWidth="1"/>
    <col min="12" max="12" width="16.75390625" style="170" customWidth="1"/>
    <col min="13" max="16384" width="9.125" style="170" customWidth="1"/>
  </cols>
  <sheetData>
    <row r="1" spans="1:12" s="191" customFormat="1" ht="23.25" customHeight="1">
      <c r="A1" s="306" t="s">
        <v>164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3.5" customHeight="1">
      <c r="A2" s="171"/>
      <c r="B2" s="171"/>
      <c r="C2" s="171"/>
      <c r="D2" s="171"/>
      <c r="E2" s="171"/>
      <c r="F2" s="171"/>
      <c r="G2" s="171"/>
      <c r="H2" s="172"/>
      <c r="I2" s="171"/>
      <c r="J2" s="171"/>
      <c r="K2" s="171"/>
      <c r="L2" s="7" t="s">
        <v>274</v>
      </c>
    </row>
    <row r="3" spans="1:12" ht="14.25" customHeight="1">
      <c r="A3" s="307" t="s">
        <v>287</v>
      </c>
      <c r="B3" s="307" t="s">
        <v>245</v>
      </c>
      <c r="C3" s="307" t="s">
        <v>273</v>
      </c>
      <c r="D3" s="291" t="s">
        <v>307</v>
      </c>
      <c r="E3" s="291" t="s">
        <v>288</v>
      </c>
      <c r="F3" s="291" t="s">
        <v>293</v>
      </c>
      <c r="G3" s="291"/>
      <c r="H3" s="291"/>
      <c r="I3" s="291"/>
      <c r="J3" s="291"/>
      <c r="K3" s="291"/>
      <c r="L3" s="291" t="s">
        <v>291</v>
      </c>
    </row>
    <row r="4" spans="1:12" ht="12.75" customHeight="1">
      <c r="A4" s="307"/>
      <c r="B4" s="307"/>
      <c r="C4" s="307"/>
      <c r="D4" s="291"/>
      <c r="E4" s="291"/>
      <c r="F4" s="291" t="s">
        <v>93</v>
      </c>
      <c r="G4" s="291" t="s">
        <v>254</v>
      </c>
      <c r="H4" s="291"/>
      <c r="I4" s="291"/>
      <c r="J4" s="291"/>
      <c r="K4" s="291"/>
      <c r="L4" s="291"/>
    </row>
    <row r="5" spans="1:12" ht="29.25" customHeight="1">
      <c r="A5" s="307"/>
      <c r="B5" s="307"/>
      <c r="C5" s="307"/>
      <c r="D5" s="291"/>
      <c r="E5" s="291"/>
      <c r="F5" s="291"/>
      <c r="G5" s="291" t="s">
        <v>302</v>
      </c>
      <c r="H5" s="290" t="s">
        <v>295</v>
      </c>
      <c r="I5" s="294" t="s">
        <v>304</v>
      </c>
      <c r="J5" s="295"/>
      <c r="K5" s="291" t="s">
        <v>296</v>
      </c>
      <c r="L5" s="291"/>
    </row>
    <row r="6" spans="1:12" ht="19.5" customHeight="1">
      <c r="A6" s="307"/>
      <c r="B6" s="307"/>
      <c r="C6" s="307"/>
      <c r="D6" s="291"/>
      <c r="E6" s="291"/>
      <c r="F6" s="291"/>
      <c r="G6" s="291"/>
      <c r="H6" s="290"/>
      <c r="I6" s="296"/>
      <c r="J6" s="297"/>
      <c r="K6" s="291"/>
      <c r="L6" s="291"/>
    </row>
    <row r="7" spans="1:12" ht="3" customHeight="1">
      <c r="A7" s="307"/>
      <c r="B7" s="307"/>
      <c r="C7" s="307"/>
      <c r="D7" s="291"/>
      <c r="E7" s="291"/>
      <c r="F7" s="291"/>
      <c r="G7" s="291"/>
      <c r="H7" s="290"/>
      <c r="I7" s="298"/>
      <c r="J7" s="299"/>
      <c r="K7" s="291"/>
      <c r="L7" s="291"/>
    </row>
    <row r="8" spans="1:12" ht="7.5" customHeight="1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5</v>
      </c>
      <c r="G8" s="157">
        <v>6</v>
      </c>
      <c r="H8" s="173">
        <v>7</v>
      </c>
      <c r="I8" s="292">
        <v>8</v>
      </c>
      <c r="J8" s="293"/>
      <c r="K8" s="157">
        <v>9</v>
      </c>
      <c r="L8" s="157">
        <v>10</v>
      </c>
    </row>
    <row r="9" spans="1:12" ht="44.25" customHeight="1">
      <c r="A9" s="174">
        <v>1</v>
      </c>
      <c r="B9" s="175">
        <v>600</v>
      </c>
      <c r="C9" s="175">
        <v>60014</v>
      </c>
      <c r="D9" s="176" t="s">
        <v>142</v>
      </c>
      <c r="E9" s="174"/>
      <c r="F9" s="177">
        <v>100000</v>
      </c>
      <c r="G9" s="177">
        <v>100000</v>
      </c>
      <c r="H9" s="178"/>
      <c r="I9" s="179" t="s">
        <v>292</v>
      </c>
      <c r="J9" s="180"/>
      <c r="K9" s="174"/>
      <c r="L9" s="181" t="s">
        <v>108</v>
      </c>
    </row>
    <row r="10" spans="1:12" ht="60" customHeight="1">
      <c r="A10" s="174">
        <v>2</v>
      </c>
      <c r="B10" s="175">
        <v>600</v>
      </c>
      <c r="C10" s="175">
        <v>60095</v>
      </c>
      <c r="D10" s="176" t="s">
        <v>238</v>
      </c>
      <c r="E10" s="174"/>
      <c r="F10" s="177">
        <v>37000</v>
      </c>
      <c r="G10" s="177">
        <v>37000</v>
      </c>
      <c r="H10" s="178"/>
      <c r="I10" s="179" t="s">
        <v>292</v>
      </c>
      <c r="J10" s="180"/>
      <c r="K10" s="174"/>
      <c r="L10" s="181" t="s">
        <v>108</v>
      </c>
    </row>
    <row r="11" spans="1:12" ht="48.75" customHeight="1">
      <c r="A11" s="174">
        <v>3</v>
      </c>
      <c r="B11" s="175">
        <v>750</v>
      </c>
      <c r="C11" s="175">
        <v>75023</v>
      </c>
      <c r="D11" s="176" t="s">
        <v>220</v>
      </c>
      <c r="E11" s="174"/>
      <c r="F11" s="177">
        <v>50000</v>
      </c>
      <c r="G11" s="177">
        <v>50000</v>
      </c>
      <c r="H11" s="178">
        <v>0</v>
      </c>
      <c r="I11" s="179" t="s">
        <v>292</v>
      </c>
      <c r="J11" s="180"/>
      <c r="K11" s="174"/>
      <c r="L11" s="181" t="s">
        <v>108</v>
      </c>
    </row>
    <row r="12" spans="1:12" ht="53.25" customHeight="1">
      <c r="A12" s="174">
        <v>4</v>
      </c>
      <c r="B12" s="175">
        <v>754</v>
      </c>
      <c r="C12" s="175">
        <v>75412</v>
      </c>
      <c r="D12" s="176" t="s">
        <v>352</v>
      </c>
      <c r="E12" s="174"/>
      <c r="F12" s="177">
        <v>4000</v>
      </c>
      <c r="G12" s="177">
        <v>4000</v>
      </c>
      <c r="H12" s="178">
        <v>0</v>
      </c>
      <c r="I12" s="179" t="s">
        <v>292</v>
      </c>
      <c r="J12" s="180"/>
      <c r="K12" s="174"/>
      <c r="L12" s="181" t="s">
        <v>108</v>
      </c>
    </row>
    <row r="13" spans="1:12" ht="81" customHeight="1">
      <c r="A13" s="174">
        <v>5</v>
      </c>
      <c r="B13" s="175">
        <v>801</v>
      </c>
      <c r="C13" s="175">
        <v>80101</v>
      </c>
      <c r="D13" s="176" t="s">
        <v>354</v>
      </c>
      <c r="E13" s="174"/>
      <c r="F13" s="177">
        <v>3850</v>
      </c>
      <c r="G13" s="177">
        <v>3850</v>
      </c>
      <c r="H13" s="178">
        <v>0</v>
      </c>
      <c r="I13" s="179" t="s">
        <v>292</v>
      </c>
      <c r="J13" s="180"/>
      <c r="K13" s="174"/>
      <c r="L13" s="182" t="s">
        <v>351</v>
      </c>
    </row>
    <row r="14" spans="1:12" ht="19.5" customHeight="1">
      <c r="A14" s="277">
        <v>6</v>
      </c>
      <c r="B14" s="303">
        <v>801</v>
      </c>
      <c r="C14" s="303">
        <v>80101</v>
      </c>
      <c r="D14" s="300" t="s">
        <v>219</v>
      </c>
      <c r="E14" s="174"/>
      <c r="F14" s="283">
        <v>45000</v>
      </c>
      <c r="G14" s="283">
        <v>25064</v>
      </c>
      <c r="H14" s="286"/>
      <c r="I14" s="179" t="s">
        <v>234</v>
      </c>
      <c r="J14" s="180">
        <v>19936</v>
      </c>
      <c r="K14" s="277"/>
      <c r="L14" s="280" t="s">
        <v>108</v>
      </c>
    </row>
    <row r="15" spans="1:12" ht="24.75" customHeight="1">
      <c r="A15" s="278"/>
      <c r="B15" s="304"/>
      <c r="C15" s="304"/>
      <c r="D15" s="301"/>
      <c r="E15" s="174"/>
      <c r="F15" s="284"/>
      <c r="G15" s="284"/>
      <c r="H15" s="287"/>
      <c r="I15" s="179" t="s">
        <v>235</v>
      </c>
      <c r="J15" s="180"/>
      <c r="K15" s="278"/>
      <c r="L15" s="281"/>
    </row>
    <row r="16" spans="1:12" ht="24.75" customHeight="1">
      <c r="A16" s="278"/>
      <c r="B16" s="304"/>
      <c r="C16" s="304"/>
      <c r="D16" s="301"/>
      <c r="E16" s="174"/>
      <c r="F16" s="284"/>
      <c r="G16" s="284"/>
      <c r="H16" s="287"/>
      <c r="I16" s="179" t="s">
        <v>236</v>
      </c>
      <c r="J16" s="180"/>
      <c r="K16" s="278"/>
      <c r="L16" s="281"/>
    </row>
    <row r="17" spans="1:12" ht="27" customHeight="1">
      <c r="A17" s="279"/>
      <c r="B17" s="305"/>
      <c r="C17" s="305"/>
      <c r="D17" s="302"/>
      <c r="E17" s="174"/>
      <c r="F17" s="285"/>
      <c r="G17" s="285"/>
      <c r="H17" s="288"/>
      <c r="I17" s="179" t="s">
        <v>237</v>
      </c>
      <c r="J17" s="180"/>
      <c r="K17" s="279"/>
      <c r="L17" s="282"/>
    </row>
    <row r="18" spans="1:12" ht="42.75" customHeight="1">
      <c r="A18" s="184">
        <v>7</v>
      </c>
      <c r="B18" s="181">
        <v>900</v>
      </c>
      <c r="C18" s="181">
        <v>90015</v>
      </c>
      <c r="D18" s="185" t="s">
        <v>107</v>
      </c>
      <c r="E18" s="186">
        <v>20000</v>
      </c>
      <c r="F18" s="186">
        <v>100000</v>
      </c>
      <c r="G18" s="186">
        <v>0</v>
      </c>
      <c r="H18" s="186">
        <v>100000</v>
      </c>
      <c r="I18" s="190" t="s">
        <v>292</v>
      </c>
      <c r="J18" s="180"/>
      <c r="K18" s="181"/>
      <c r="L18" s="181" t="s">
        <v>108</v>
      </c>
    </row>
    <row r="19" spans="1:12" ht="20.25" customHeight="1" hidden="1">
      <c r="A19" s="184"/>
      <c r="B19" s="181"/>
      <c r="C19" s="181"/>
      <c r="D19" s="185"/>
      <c r="E19" s="186"/>
      <c r="F19" s="186"/>
      <c r="G19" s="186"/>
      <c r="H19" s="186"/>
      <c r="I19" s="179"/>
      <c r="J19" s="180"/>
      <c r="K19" s="181"/>
      <c r="L19" s="181"/>
    </row>
    <row r="20" spans="1:12" ht="12" hidden="1">
      <c r="A20" s="174"/>
      <c r="B20" s="183"/>
      <c r="C20" s="183"/>
      <c r="D20" s="179"/>
      <c r="E20" s="187"/>
      <c r="F20" s="187"/>
      <c r="G20" s="187"/>
      <c r="H20" s="187"/>
      <c r="I20" s="183"/>
      <c r="J20" s="179"/>
      <c r="K20" s="183"/>
      <c r="L20" s="183"/>
    </row>
    <row r="21" spans="1:12" ht="12" hidden="1">
      <c r="A21" s="174"/>
      <c r="B21" s="183"/>
      <c r="C21" s="183"/>
      <c r="D21" s="179"/>
      <c r="E21" s="187"/>
      <c r="F21" s="187"/>
      <c r="G21" s="187"/>
      <c r="H21" s="187"/>
      <c r="I21" s="183"/>
      <c r="J21" s="179"/>
      <c r="K21" s="183"/>
      <c r="L21" s="183"/>
    </row>
    <row r="22" spans="1:12" ht="22.5" customHeight="1">
      <c r="A22" s="289" t="s">
        <v>301</v>
      </c>
      <c r="B22" s="289"/>
      <c r="C22" s="289"/>
      <c r="D22" s="289"/>
      <c r="E22" s="156">
        <f>SUM(E18:E19)</f>
        <v>20000</v>
      </c>
      <c r="F22" s="156">
        <f>SUM(F9:F21)</f>
        <v>339850</v>
      </c>
      <c r="G22" s="156">
        <f>SUM(G9:G21)</f>
        <v>219914</v>
      </c>
      <c r="H22" s="156">
        <f>SUM(H9:H21)</f>
        <v>100000</v>
      </c>
      <c r="I22" s="156"/>
      <c r="J22" s="156">
        <f>SUM(J9:J21)</f>
        <v>19936</v>
      </c>
      <c r="K22" s="156">
        <f>SUM(K18:K21)</f>
        <v>0</v>
      </c>
      <c r="L22" s="188" t="s">
        <v>278</v>
      </c>
    </row>
    <row r="24" spans="1:11" ht="12">
      <c r="A24" s="170" t="s">
        <v>134</v>
      </c>
      <c r="F24" s="189"/>
      <c r="K24" s="170" t="s">
        <v>110</v>
      </c>
    </row>
    <row r="25" spans="1:6" ht="12">
      <c r="A25" s="170" t="s">
        <v>135</v>
      </c>
      <c r="F25" s="189"/>
    </row>
    <row r="26" spans="1:6" ht="12">
      <c r="A26" s="170" t="s">
        <v>136</v>
      </c>
      <c r="F26" s="189"/>
    </row>
    <row r="27" spans="1:6" ht="12">
      <c r="A27" s="170" t="s">
        <v>137</v>
      </c>
      <c r="F27" s="189"/>
    </row>
    <row r="28" spans="1:6" ht="12">
      <c r="A28" s="170" t="s">
        <v>138</v>
      </c>
      <c r="F28" s="189"/>
    </row>
  </sheetData>
  <mergeCells count="25"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  <mergeCell ref="A22:D22"/>
    <mergeCell ref="H5:H7"/>
    <mergeCell ref="G5:G7"/>
    <mergeCell ref="I8:J8"/>
    <mergeCell ref="I5:J7"/>
    <mergeCell ref="E3:E7"/>
    <mergeCell ref="D14:D17"/>
    <mergeCell ref="F14:F17"/>
    <mergeCell ref="C14:C17"/>
    <mergeCell ref="B14:B17"/>
    <mergeCell ref="A14:A17"/>
    <mergeCell ref="L14:L17"/>
    <mergeCell ref="K14:K17"/>
    <mergeCell ref="G14:G17"/>
    <mergeCell ref="H14:H17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 4
do uchwały  Nr XLIV/246/10
Rady Gminy w Skarżysku Kościelnym 
z dnia 27 maja 2010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23" sqref="B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09" t="s">
        <v>103</v>
      </c>
      <c r="B1" s="309"/>
      <c r="C1" s="309"/>
      <c r="D1" s="309"/>
    </row>
    <row r="2" ht="6.75" customHeight="1">
      <c r="A2" s="10"/>
    </row>
    <row r="3" ht="12.75">
      <c r="D3" s="6" t="s">
        <v>274</v>
      </c>
    </row>
    <row r="4" spans="1:4" ht="15" customHeight="1">
      <c r="A4" s="310" t="s">
        <v>287</v>
      </c>
      <c r="B4" s="310" t="s">
        <v>248</v>
      </c>
      <c r="C4" s="311" t="s">
        <v>289</v>
      </c>
      <c r="D4" s="311" t="s">
        <v>94</v>
      </c>
    </row>
    <row r="5" spans="1:4" ht="15" customHeight="1">
      <c r="A5" s="310"/>
      <c r="B5" s="310"/>
      <c r="C5" s="310"/>
      <c r="D5" s="311"/>
    </row>
    <row r="6" spans="1:4" ht="15.75" customHeight="1">
      <c r="A6" s="310"/>
      <c r="B6" s="310"/>
      <c r="C6" s="310"/>
      <c r="D6" s="311"/>
    </row>
    <row r="7" spans="1:4" s="23" customFormat="1" ht="6.75" customHeight="1">
      <c r="A7" s="22">
        <v>1</v>
      </c>
      <c r="B7" s="22">
        <v>2</v>
      </c>
      <c r="C7" s="22">
        <v>3</v>
      </c>
      <c r="D7" s="22">
        <v>4</v>
      </c>
    </row>
    <row r="8" spans="1:4" ht="18.75" customHeight="1">
      <c r="A8" s="308" t="s">
        <v>261</v>
      </c>
      <c r="B8" s="308"/>
      <c r="C8" s="12"/>
      <c r="D8" s="130">
        <f>SUM(D9,D10,D11,D12,D13,D14,D15,D16,D17)</f>
        <v>7562226.96</v>
      </c>
    </row>
    <row r="9" spans="1:4" ht="18.75" customHeight="1">
      <c r="A9" s="14" t="s">
        <v>250</v>
      </c>
      <c r="B9" s="15" t="s">
        <v>256</v>
      </c>
      <c r="C9" s="14" t="s">
        <v>262</v>
      </c>
      <c r="D9" s="131">
        <v>6379267</v>
      </c>
    </row>
    <row r="10" spans="1:4" ht="18.75" customHeight="1">
      <c r="A10" s="16" t="s">
        <v>251</v>
      </c>
      <c r="B10" s="17" t="s">
        <v>257</v>
      </c>
      <c r="C10" s="16" t="s">
        <v>262</v>
      </c>
      <c r="D10" s="132"/>
    </row>
    <row r="11" spans="1:4" ht="51">
      <c r="A11" s="16" t="s">
        <v>252</v>
      </c>
      <c r="B11" s="18" t="s">
        <v>298</v>
      </c>
      <c r="C11" s="16" t="s">
        <v>280</v>
      </c>
      <c r="D11" s="132"/>
    </row>
    <row r="12" spans="1:4" ht="18.75" customHeight="1">
      <c r="A12" s="16" t="s">
        <v>244</v>
      </c>
      <c r="B12" s="17" t="s">
        <v>264</v>
      </c>
      <c r="C12" s="16" t="s">
        <v>281</v>
      </c>
      <c r="D12" s="132"/>
    </row>
    <row r="13" spans="1:4" ht="18.75" customHeight="1">
      <c r="A13" s="16" t="s">
        <v>255</v>
      </c>
      <c r="B13" s="17" t="s">
        <v>299</v>
      </c>
      <c r="C13" s="16" t="s">
        <v>95</v>
      </c>
      <c r="D13" s="132" t="s">
        <v>130</v>
      </c>
    </row>
    <row r="14" spans="1:4" ht="18.75" customHeight="1">
      <c r="A14" s="16" t="s">
        <v>258</v>
      </c>
      <c r="B14" s="17" t="s">
        <v>259</v>
      </c>
      <c r="C14" s="16" t="s">
        <v>263</v>
      </c>
      <c r="D14" s="132">
        <v>0</v>
      </c>
    </row>
    <row r="15" spans="1:4" ht="18.75" customHeight="1">
      <c r="A15" s="16" t="s">
        <v>260</v>
      </c>
      <c r="B15" s="17" t="s">
        <v>327</v>
      </c>
      <c r="C15" s="16" t="s">
        <v>290</v>
      </c>
      <c r="D15" s="132"/>
    </row>
    <row r="16" spans="1:4" ht="18.75" customHeight="1">
      <c r="A16" s="16" t="s">
        <v>266</v>
      </c>
      <c r="B16" s="17" t="s">
        <v>306</v>
      </c>
      <c r="C16" s="16" t="s">
        <v>265</v>
      </c>
      <c r="D16" s="132">
        <v>1182959.96</v>
      </c>
    </row>
    <row r="17" spans="1:4" ht="18.75" customHeight="1">
      <c r="A17" s="19" t="s">
        <v>279</v>
      </c>
      <c r="B17" s="20" t="s">
        <v>305</v>
      </c>
      <c r="C17" s="19" t="s">
        <v>270</v>
      </c>
      <c r="D17" s="133"/>
    </row>
    <row r="18" spans="1:4" ht="18.75" customHeight="1">
      <c r="A18" s="308" t="s">
        <v>300</v>
      </c>
      <c r="B18" s="308"/>
      <c r="C18" s="12"/>
      <c r="D18" s="130">
        <f>SUM(D19:D25)</f>
        <v>650000</v>
      </c>
    </row>
    <row r="19" spans="1:4" ht="18.75" customHeight="1">
      <c r="A19" s="14" t="s">
        <v>250</v>
      </c>
      <c r="B19" s="15" t="s">
        <v>282</v>
      </c>
      <c r="C19" s="14" t="s">
        <v>268</v>
      </c>
      <c r="D19" s="131">
        <v>650000</v>
      </c>
    </row>
    <row r="20" spans="1:4" ht="18.75" customHeight="1">
      <c r="A20" s="16" t="s">
        <v>251</v>
      </c>
      <c r="B20" s="17" t="s">
        <v>267</v>
      </c>
      <c r="C20" s="16" t="s">
        <v>268</v>
      </c>
      <c r="D20" s="132"/>
    </row>
    <row r="21" spans="1:4" ht="38.25">
      <c r="A21" s="16" t="s">
        <v>252</v>
      </c>
      <c r="B21" s="18" t="s">
        <v>285</v>
      </c>
      <c r="C21" s="16" t="s">
        <v>286</v>
      </c>
      <c r="D21" s="132"/>
    </row>
    <row r="22" spans="1:4" ht="18.75" customHeight="1">
      <c r="A22" s="16" t="s">
        <v>244</v>
      </c>
      <c r="B22" s="17" t="s">
        <v>283</v>
      </c>
      <c r="C22" s="16" t="s">
        <v>277</v>
      </c>
      <c r="D22" s="132"/>
    </row>
    <row r="23" spans="1:4" ht="18.75" customHeight="1">
      <c r="A23" s="16" t="s">
        <v>255</v>
      </c>
      <c r="B23" s="17" t="s">
        <v>284</v>
      </c>
      <c r="C23" s="16" t="s">
        <v>270</v>
      </c>
      <c r="D23" s="132"/>
    </row>
    <row r="24" spans="1:4" ht="25.5" customHeight="1">
      <c r="A24" s="16" t="s">
        <v>258</v>
      </c>
      <c r="B24" s="18" t="s">
        <v>174</v>
      </c>
      <c r="C24" s="16" t="s">
        <v>271</v>
      </c>
      <c r="D24" s="132"/>
    </row>
    <row r="25" spans="1:4" ht="18.75" customHeight="1">
      <c r="A25" s="19" t="s">
        <v>260</v>
      </c>
      <c r="B25" s="20" t="s">
        <v>272</v>
      </c>
      <c r="C25" s="19" t="s">
        <v>269</v>
      </c>
      <c r="D25" s="133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8
do uchwały Nr  XLIV/246/10
Rady Gminy w Skarżysku Kościelnym.
z dnia 27 maja 2010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8">
      <selection activeCell="I8" sqref="I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71" t="s">
        <v>176</v>
      </c>
      <c r="B1" s="271"/>
      <c r="C1" s="271"/>
      <c r="D1" s="271"/>
      <c r="E1" s="271"/>
      <c r="F1" s="271"/>
      <c r="G1" s="271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274</v>
      </c>
    </row>
    <row r="4" spans="1:7" ht="43.5" customHeight="1">
      <c r="A4" s="8" t="s">
        <v>287</v>
      </c>
      <c r="B4" s="8" t="s">
        <v>245</v>
      </c>
      <c r="C4" s="8" t="s">
        <v>246</v>
      </c>
      <c r="D4" s="135" t="s">
        <v>247</v>
      </c>
      <c r="E4" s="8" t="s">
        <v>275</v>
      </c>
      <c r="F4" s="9" t="s">
        <v>131</v>
      </c>
      <c r="G4" s="8" t="s">
        <v>276</v>
      </c>
    </row>
    <row r="5" spans="1:7" s="24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" customFormat="1" ht="18.75" customHeight="1">
      <c r="A6" s="315" t="s">
        <v>321</v>
      </c>
      <c r="B6" s="316"/>
      <c r="C6" s="316"/>
      <c r="D6" s="316"/>
      <c r="E6" s="316"/>
      <c r="F6" s="317"/>
      <c r="G6" s="134">
        <f>SUM(G7:G12)</f>
        <v>1435800</v>
      </c>
    </row>
    <row r="7" spans="1:7" s="1" customFormat="1" ht="84.75" customHeight="1">
      <c r="A7" s="153" t="s">
        <v>250</v>
      </c>
      <c r="B7" s="154">
        <v>600</v>
      </c>
      <c r="C7" s="154">
        <v>60014</v>
      </c>
      <c r="D7" s="154">
        <v>6300</v>
      </c>
      <c r="E7" s="155" t="s">
        <v>314</v>
      </c>
      <c r="F7" s="155" t="s">
        <v>133</v>
      </c>
      <c r="G7" s="156">
        <v>1190000</v>
      </c>
    </row>
    <row r="8" spans="1:7" s="1" customFormat="1" ht="84.75" customHeight="1">
      <c r="A8" s="153" t="s">
        <v>251</v>
      </c>
      <c r="B8" s="154">
        <v>600</v>
      </c>
      <c r="C8" s="154">
        <v>60014</v>
      </c>
      <c r="D8" s="154">
        <v>6300</v>
      </c>
      <c r="E8" s="155" t="s">
        <v>345</v>
      </c>
      <c r="F8" s="155" t="s">
        <v>133</v>
      </c>
      <c r="G8" s="156">
        <v>25000</v>
      </c>
    </row>
    <row r="9" spans="1:7" s="21" customFormat="1" ht="77.25" customHeight="1">
      <c r="A9" s="153" t="s">
        <v>252</v>
      </c>
      <c r="B9" s="154">
        <v>600</v>
      </c>
      <c r="C9" s="154">
        <v>60014</v>
      </c>
      <c r="D9" s="154">
        <v>2710</v>
      </c>
      <c r="E9" s="155" t="s">
        <v>344</v>
      </c>
      <c r="F9" s="155" t="s">
        <v>133</v>
      </c>
      <c r="G9" s="156">
        <v>200000</v>
      </c>
    </row>
    <row r="10" spans="1:7" s="1" customFormat="1" ht="69.75" customHeight="1">
      <c r="A10" s="153" t="s">
        <v>244</v>
      </c>
      <c r="B10" s="154">
        <v>801</v>
      </c>
      <c r="C10" s="154">
        <v>80113</v>
      </c>
      <c r="D10" s="154">
        <v>2320</v>
      </c>
      <c r="E10" s="155" t="s">
        <v>202</v>
      </c>
      <c r="F10" s="155" t="s">
        <v>133</v>
      </c>
      <c r="G10" s="156">
        <v>15800</v>
      </c>
    </row>
    <row r="11" spans="1:7" s="1" customFormat="1" ht="58.5" customHeight="1">
      <c r="A11" s="157" t="s">
        <v>255</v>
      </c>
      <c r="B11" s="154">
        <v>851</v>
      </c>
      <c r="C11" s="154">
        <v>85121</v>
      </c>
      <c r="D11" s="154">
        <v>2560</v>
      </c>
      <c r="E11" s="155" t="s">
        <v>233</v>
      </c>
      <c r="F11" s="156" t="s">
        <v>328</v>
      </c>
      <c r="G11" s="156">
        <v>5000</v>
      </c>
    </row>
    <row r="12" spans="1:7" s="1" customFormat="1" ht="43.5" customHeight="1" hidden="1">
      <c r="A12" s="157" t="s">
        <v>258</v>
      </c>
      <c r="B12" s="154">
        <v>851</v>
      </c>
      <c r="C12" s="154">
        <v>85121</v>
      </c>
      <c r="D12" s="154">
        <v>2560</v>
      </c>
      <c r="E12" s="155" t="s">
        <v>230</v>
      </c>
      <c r="F12" s="156" t="s">
        <v>328</v>
      </c>
      <c r="G12" s="158">
        <v>0</v>
      </c>
    </row>
    <row r="13" spans="1:7" s="1" customFormat="1" ht="41.25" customHeight="1">
      <c r="A13" s="312" t="s">
        <v>322</v>
      </c>
      <c r="B13" s="313"/>
      <c r="C13" s="313"/>
      <c r="D13" s="313"/>
      <c r="E13" s="313"/>
      <c r="F13" s="314"/>
      <c r="G13" s="159">
        <f>SUM(G14:G23)</f>
        <v>65000</v>
      </c>
    </row>
    <row r="14" spans="1:7" s="21" customFormat="1" ht="57.75" customHeight="1">
      <c r="A14" s="153" t="s">
        <v>250</v>
      </c>
      <c r="B14" s="154">
        <v>921</v>
      </c>
      <c r="C14" s="154">
        <v>92105</v>
      </c>
      <c r="D14" s="154">
        <v>2820</v>
      </c>
      <c r="E14" s="155" t="s">
        <v>229</v>
      </c>
      <c r="F14" s="155" t="s">
        <v>132</v>
      </c>
      <c r="G14" s="156">
        <v>9500</v>
      </c>
    </row>
    <row r="15" spans="1:7" s="21" customFormat="1" ht="57.75" customHeight="1">
      <c r="A15" s="153" t="s">
        <v>251</v>
      </c>
      <c r="B15" s="154">
        <v>921</v>
      </c>
      <c r="C15" s="154">
        <v>92105</v>
      </c>
      <c r="D15" s="154">
        <v>2820</v>
      </c>
      <c r="E15" s="155" t="s">
        <v>337</v>
      </c>
      <c r="F15" s="155" t="s">
        <v>336</v>
      </c>
      <c r="G15" s="156">
        <v>15000</v>
      </c>
    </row>
    <row r="16" spans="1:7" s="1" customFormat="1" ht="57.75" customHeight="1">
      <c r="A16" s="153" t="s">
        <v>252</v>
      </c>
      <c r="B16" s="154">
        <v>921</v>
      </c>
      <c r="C16" s="154">
        <v>92105</v>
      </c>
      <c r="D16" s="154">
        <v>2820</v>
      </c>
      <c r="E16" s="155" t="s">
        <v>229</v>
      </c>
      <c r="F16" s="155" t="s">
        <v>333</v>
      </c>
      <c r="G16" s="156">
        <v>3000</v>
      </c>
    </row>
    <row r="17" spans="1:7" s="1" customFormat="1" ht="57.75" customHeight="1">
      <c r="A17" s="153" t="s">
        <v>244</v>
      </c>
      <c r="B17" s="154">
        <v>921</v>
      </c>
      <c r="C17" s="154">
        <v>92105</v>
      </c>
      <c r="D17" s="154">
        <v>2820</v>
      </c>
      <c r="E17" s="155" t="s">
        <v>229</v>
      </c>
      <c r="F17" s="155" t="s">
        <v>334</v>
      </c>
      <c r="G17" s="156">
        <v>9500</v>
      </c>
    </row>
    <row r="18" spans="1:7" s="1" customFormat="1" ht="57.75" customHeight="1">
      <c r="A18" s="153" t="s">
        <v>255</v>
      </c>
      <c r="B18" s="154">
        <v>921</v>
      </c>
      <c r="C18" s="154">
        <v>92105</v>
      </c>
      <c r="D18" s="154">
        <v>2820</v>
      </c>
      <c r="E18" s="155" t="s">
        <v>229</v>
      </c>
      <c r="F18" s="155" t="s">
        <v>335</v>
      </c>
      <c r="G18" s="156">
        <v>13000</v>
      </c>
    </row>
    <row r="19" spans="1:7" ht="2.25" customHeight="1" hidden="1">
      <c r="A19" s="44"/>
      <c r="B19" s="44"/>
      <c r="C19" s="44"/>
      <c r="D19" s="44"/>
      <c r="E19" s="44"/>
      <c r="F19" s="44"/>
      <c r="G19" s="45"/>
    </row>
    <row r="20" spans="1:7" s="1" customFormat="1" ht="82.5" customHeight="1">
      <c r="A20" s="153" t="s">
        <v>258</v>
      </c>
      <c r="B20" s="154">
        <v>926</v>
      </c>
      <c r="C20" s="154">
        <v>92605</v>
      </c>
      <c r="D20" s="154">
        <v>2820</v>
      </c>
      <c r="E20" s="155" t="s">
        <v>364</v>
      </c>
      <c r="F20" s="155" t="s">
        <v>338</v>
      </c>
      <c r="G20" s="156">
        <v>8000</v>
      </c>
    </row>
    <row r="21" spans="1:7" s="1" customFormat="1" ht="82.5" customHeight="1">
      <c r="A21" s="153" t="s">
        <v>260</v>
      </c>
      <c r="B21" s="154">
        <v>926</v>
      </c>
      <c r="C21" s="154">
        <v>92605</v>
      </c>
      <c r="D21" s="154">
        <v>2820</v>
      </c>
      <c r="E21" s="155" t="s">
        <v>364</v>
      </c>
      <c r="F21" s="155" t="s">
        <v>339</v>
      </c>
      <c r="G21" s="156">
        <v>4000</v>
      </c>
    </row>
    <row r="22" spans="1:7" s="1" customFormat="1" ht="82.5" customHeight="1">
      <c r="A22" s="153" t="s">
        <v>266</v>
      </c>
      <c r="B22" s="154">
        <v>926</v>
      </c>
      <c r="C22" s="154">
        <v>92605</v>
      </c>
      <c r="D22" s="154">
        <v>2820</v>
      </c>
      <c r="E22" s="155" t="s">
        <v>324</v>
      </c>
      <c r="F22" s="155" t="s">
        <v>340</v>
      </c>
      <c r="G22" s="156">
        <v>1000</v>
      </c>
    </row>
    <row r="23" spans="1:7" s="1" customFormat="1" ht="82.5" customHeight="1">
      <c r="A23" s="153" t="s">
        <v>279</v>
      </c>
      <c r="B23" s="154">
        <v>926</v>
      </c>
      <c r="C23" s="154">
        <v>92605</v>
      </c>
      <c r="D23" s="154">
        <v>2820</v>
      </c>
      <c r="E23" s="155" t="s">
        <v>324</v>
      </c>
      <c r="F23" s="155" t="s">
        <v>341</v>
      </c>
      <c r="G23" s="156">
        <v>2000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10
do uchwały Nr XLIV/246/10   
Rady Gminy w Skarżysku Kościelnym
z dnia 27 maja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2010-06-02T07:19:14Z</cp:lastPrinted>
  <dcterms:created xsi:type="dcterms:W3CDTF">1998-12-09T13:02:10Z</dcterms:created>
  <dcterms:modified xsi:type="dcterms:W3CDTF">2010-06-02T07:30:26Z</dcterms:modified>
  <cp:category/>
  <cp:version/>
  <cp:contentType/>
  <cp:contentStatus/>
</cp:coreProperties>
</file>