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4"/>
  </bookViews>
  <sheets>
    <sheet name="ZAŁ 10_8" sheetId="1" r:id="rId1"/>
    <sheet name="ZAŁ 5_4" sheetId="2" r:id="rId2"/>
    <sheet name="ZAŁ 4_3" sheetId="3" r:id="rId3"/>
    <sheet name="ZAŁ 6_5" sheetId="4" r:id="rId4"/>
    <sheet name="ZAŁ 9_7" sheetId="5" r:id="rId5"/>
    <sheet name="Arkusz1" sheetId="6" state="hidden" r:id="rId6"/>
  </sheets>
  <definedNames>
    <definedName name="_xlnm.Print_Titles" localSheetId="0">'ZAŁ 10_8'!$1:$4</definedName>
    <definedName name="_xlnm.Print_Titles" localSheetId="1">'ZAŁ 5_4'!$5:$9</definedName>
    <definedName name="_xlnm.Print_Titles" localSheetId="4">'ZAŁ 9_7'!$3:$4</definedName>
  </definedNames>
  <calcPr fullCalcOnLoad="1"/>
</workbook>
</file>

<file path=xl/sharedStrings.xml><?xml version="1.0" encoding="utf-8"?>
<sst xmlns="http://schemas.openxmlformats.org/spreadsheetml/2006/main" count="460" uniqueCount="233">
  <si>
    <t xml:space="preserve">Kwota 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</si>
  <si>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</si>
  <si>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</si>
  <si>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</si>
  <si>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</si>
  <si>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</si>
  <si>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</si>
  <si>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</si>
  <si>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</si>
  <si>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</si>
  <si>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</si>
  <si>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</si>
  <si>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</si>
  <si>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</si>
  <si>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</si>
  <si>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</si>
  <si>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</si>
  <si>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</si>
  <si>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</si>
  <si>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</si>
  <si>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</si>
  <si>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</si>
  <si>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</si>
  <si>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</si>
  <si>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</si>
  <si>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</si>
  <si>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</si>
  <si>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</si>
  <si>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</si>
  <si>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</si>
  <si>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</si>
  <si>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</si>
  <si>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</si>
  <si>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</si>
  <si>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</si>
  <si>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</si>
  <si>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</si>
  <si>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bieżące</t>
  </si>
  <si>
    <t>2009-2012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</si>
  <si>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</si>
  <si>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</si>
  <si>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</si>
  <si>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</si>
  <si>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</si>
  <si>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</si>
  <si>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Szkoła Podstawowa w Grzybowej Górze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</si>
  <si>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</si>
  <si>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</si>
  <si>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</si>
  <si>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</si>
  <si>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</si>
  <si>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</si>
  <si>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</si>
  <si>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</si>
  <si>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</si>
  <si>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</si>
  <si>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</si>
  <si>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</si>
  <si>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</si>
  <si>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</si>
  <si>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</si>
  <si>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</si>
  <si>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</si>
  <si>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</si>
  <si>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</si>
  <si>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</si>
  <si>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</si>
  <si>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</si>
  <si>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</si>
  <si>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</si>
  <si>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</si>
  <si>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</si>
  <si>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</si>
  <si>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</si>
  <si>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</si>
  <si>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</si>
  <si>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</si>
  <si>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</si>
  <si>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</si>
  <si>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</si>
  <si>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</si>
  <si>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</si>
  <si>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</si>
  <si>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</si>
  <si>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</si>
  <si>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</si>
  <si>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</si>
  <si>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</si>
  <si>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</si>
  <si>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</si>
  <si>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</si>
  <si>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</si>
  <si>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</si>
  <si>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</si>
  <si>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</si>
  <si>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Działanie 7.1 Rozwój i upowszechnianie aktywnej integracji, Poddziałanie 7.1.1. Rozwój i upowszechnianie aktywnej integracji przez ośrodki pomocy społecznej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</si>
  <si>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</si>
  <si>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</si>
  <si>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</si>
  <si>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</si>
  <si>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w tym: kredyty i pożyczki zaciągane na wydatki refundowane ze środków UE</t>
  </si>
  <si>
    <t>Wydatki majątkowe:</t>
  </si>
  <si>
    <t>Wydatki bieżące:</t>
  </si>
  <si>
    <t>Ogółem wydatki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</si>
  <si>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</si>
  <si>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</si>
  <si>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</si>
  <si>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</si>
  <si>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</si>
  <si>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</si>
  <si>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</si>
  <si>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</si>
  <si>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</si>
  <si>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>Pielęgnacja terenów zielonych</t>
  </si>
  <si>
    <t>Wyposażenie domu spotkań wiejskich</t>
  </si>
  <si>
    <t>Podniesienie walorów estetycznych miejscowości poprzez utrzymanie miejsc zieleni i konserwację przystanków autobusowych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</si>
  <si>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</si>
  <si>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</si>
  <si>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</si>
  <si>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</si>
  <si>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</si>
  <si>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</si>
  <si>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Projekt: "Budowa placu rekreacyjnego prz Szkole Podstawowej w Lipowym Polu Skarbowym"</t>
  </si>
  <si>
    <t>Sołectwo: Lipowe Pole Plebańskie</t>
  </si>
  <si>
    <t>Paragraf</t>
  </si>
  <si>
    <t>"e-świętokrzyskie" Budowa Systemu informatyzacji Przestrzennej Województwa Świetokrzyskiego</t>
  </si>
  <si>
    <t>Projekt: "e- świętokrzyskie Budowa Systemu Informacji Przestrzennej Województwa Świętokrzyskiego"</t>
  </si>
  <si>
    <t>Zadania jednostek pomocniczych w ramach funduszu sołeckiego w 2012 roku</t>
  </si>
  <si>
    <t>Wykonanie i montaż tablicy upamiętniającej pomordowanych przez hitlerowców nauczycieli SP w Majkowie. Zorganizowanie okolicznościowej wystawy i akademii poświęcononej pomordowanym.</t>
  </si>
  <si>
    <t>Zakup ścianek informacyjno-wystawienniczych do ekspozycji wystaw i prezentacji organizowanych przez sołectwo</t>
  </si>
  <si>
    <t xml:space="preserve">Utrzymanie porządku w sołectwie </t>
  </si>
  <si>
    <t>Sołectwo: Skarżysko Kościelne I</t>
  </si>
  <si>
    <t>Działania kulturalno-oświatowe dla mieszkańców sołectwa</t>
  </si>
  <si>
    <t>Sołectwo: Skarżysko Kościelne II</t>
  </si>
  <si>
    <t xml:space="preserve">Utrzymanie porządku i czystości w sołectwie </t>
  </si>
  <si>
    <t>Utrzymanie i pielęgnacja boiska koło leśniczówki</t>
  </si>
  <si>
    <t>Brama wjazdowa i wybrukowanie wjazdu do szkoły</t>
  </si>
  <si>
    <t>Utrzymanie czystości w sołectwie oraz przystanków autobusowych</t>
  </si>
  <si>
    <t>Utrzymanie porządku w sołectwie</t>
  </si>
  <si>
    <t>Cząstkowa naprawa dróg gminnych</t>
  </si>
  <si>
    <t>Tablica pamiątkowa zamordowanych podczas II wojny światowej</t>
  </si>
  <si>
    <t xml:space="preserve">Wykonanie przepustu drogowego na drodze gminnej </t>
  </si>
  <si>
    <t>Zakup sprzętu do organizacji spotkań, zebrań oraz imprez intergacyjnych</t>
  </si>
  <si>
    <t xml:space="preserve">Organizacja aktywnego wypoczynku dla mieszkańców </t>
  </si>
  <si>
    <t xml:space="preserve">Szkoła Podstawowa w Majkowie </t>
  </si>
  <si>
    <t>Szkoła Podstawowa w Kierzu Niedźwiedzim</t>
  </si>
  <si>
    <t xml:space="preserve">Parafia Rzymsko-Katolickiej  p.w. Św.  Trójcy w Skarżysku Kościelnym </t>
  </si>
  <si>
    <t>Dotacje celowe  w 2012 r.</t>
  </si>
  <si>
    <t>Przychody i rozchody budżetu w 2012 r.</t>
  </si>
  <si>
    <t>Zadania inwestycyjne roczne w 2012 r.</t>
  </si>
  <si>
    <t>Wydatki na programy i projekty realizowane ze środków pochodzących z budżetu Unii Europejskiej oraz innych źródeł zagranicznych, niepodlegających zwrotowi na 2012 rok</t>
  </si>
  <si>
    <t>Wydatki w roku budżetowym 2012</t>
  </si>
  <si>
    <t>Szkoła Podstawowa w Lipowym Polu</t>
  </si>
  <si>
    <t>Wykonanie poręczy przy kładce pieszej na rzece Żarnówka łączacej ulicę Staffa z ulicą Żeromskiego</t>
  </si>
  <si>
    <t xml:space="preserve">Zakup wyposażenia do Szkoły Podstawowej w Majkowie </t>
  </si>
  <si>
    <t>Integracja mieszkańców</t>
  </si>
  <si>
    <t>Integracja mieszkańców sołectwa</t>
  </si>
  <si>
    <t>Przygotowanie miejsca do organizacji spotkań mieszkańców oraz wyposażenia świetlicy</t>
  </si>
  <si>
    <t>Doposażenie Szkoły Podstawowej w Majkowie</t>
  </si>
  <si>
    <t>Szkoła Podstawowa w Majkowie</t>
  </si>
  <si>
    <t>Zakup namiotu rozkładanego w celu organizacji spotkań integracyjnych dla mieszkańców</t>
  </si>
  <si>
    <t xml:space="preserve">Wykonanie zadaszenia sceny na placu szkolnym </t>
  </si>
  <si>
    <t>Wykonanie i zamontowanie tablicy informacyjnej z opisem historycznym miejscowości</t>
  </si>
  <si>
    <t>Zakup wyposażenia do Centrum Kulturalno-Oświatowego i Sportowego</t>
  </si>
  <si>
    <t>rok budżetowy 2012 (6+7+9+10)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</si>
  <si>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</si>
  <si>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</si>
  <si>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</si>
  <si>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</si>
  <si>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</si>
  <si>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</si>
  <si>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</si>
  <si>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Papiery wartościowe (obligacje) których zbywalność jest ograniczona, zaciągane w związku z umową zawartą z podmiotem dysponującym środkami pochodz                       acymi z budżetu U.E.</t>
  </si>
  <si>
    <t>II.</t>
  </si>
  <si>
    <t>Nadwyżka  z lat ubiegłych</t>
  </si>
  <si>
    <t>III.</t>
  </si>
  <si>
    <t>Wolne środki art.. 217 ust. 2 pkt. 6 u.f.p.</t>
  </si>
  <si>
    <t>§ 950</t>
  </si>
  <si>
    <t>Spłata pożyczek udzielonych</t>
  </si>
  <si>
    <t>§ 941-44</t>
  </si>
  <si>
    <t>IV.</t>
  </si>
  <si>
    <t>V.</t>
  </si>
  <si>
    <t>VI.</t>
  </si>
  <si>
    <t>Przelewy na rachunki lokat</t>
  </si>
  <si>
    <t>2.2</t>
  </si>
  <si>
    <t>2.3</t>
  </si>
  <si>
    <t>Wykup obligacji komunalnych, których zbywalność jest ograniczona</t>
  </si>
  <si>
    <t>Przebudowa oświetlenia ulicznego</t>
  </si>
  <si>
    <t>Organizacja imprez integracyjnych dla społeczności lokalnej</t>
  </si>
  <si>
    <t>Dotacja celowa z budżetu na finansowanie lub dofinansowanie prac remontowych i konserwatorskich obiektów zabytkowych przekazane jednostkom nie zaliczanym do sektora finansów publicznych, na  prace konserwatorsko – restauratorskie wnętrza świątyni w zakresie prac renowacyjnych Kaplicy Aniołów Stróżów kościoła parafialnego w Skarżysku Kościelnym wpisanym  do rejestru zabytków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</si>
  <si>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</si>
  <si>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</si>
  <si>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</si>
  <si>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Wykup papierów wartościowych dopuszczonych do obrotu zorganizowanego, czyli takie, dla których istnieje płynny rynek wtórny</t>
  </si>
  <si>
    <t>Dotacja podmiotowa dla SPZOZ na realizację programu "Zapobieganie chorobom zakaźnym- darmowe szczepienia ochronne u pacjentów SPZOZ powyżej 60 roku życia przeciwko grypie, u dzieci w wieku szkolnym przeciwko meningokokom"</t>
  </si>
  <si>
    <t>majątkowe</t>
  </si>
  <si>
    <t>Zakup atlasu i ławki do ćwiczeń - w ramach funduszu sołeckiego na zadanie "Przystosowanie i wyposażenie pomieszczeń miejscowej szkoły dla potrzeb spotkań mieszkańców sołectwa"</t>
  </si>
  <si>
    <t>Przystosowanie i wyposażenie pomieszczeń miejscowej szkoły dla potrzeb spotkań mieszkańców solectwa</t>
  </si>
  <si>
    <t>Zagospodarowanie oczka wodnego</t>
  </si>
  <si>
    <t>na lata 2007-2013</t>
  </si>
  <si>
    <t>Działanie 313,322,323 "Odnowa i rozwój wsi"</t>
  </si>
  <si>
    <t>Projekt: Nad Żarnówką  budowa i przystosowanie infrastruktury na potrzeby agroturystyki w Michałowie, gm. Skarżysko Kościelne Michałów</t>
  </si>
  <si>
    <t>Działanie 321:Podstawowe usługi dla gospodarki i ludności wiejskiej</t>
  </si>
  <si>
    <t>Oś 3 Jakość życia na obszarach wiejskich i różnicowanie gospodarki wiejskiej</t>
  </si>
  <si>
    <t>Opracowanie kompletu dokumentacji  zadania- "Budowa kompleksu boisk sportowych wraz z zapleczem sanitarno - szatniowym w miejscowości Grzybowa Góra w ramach programu "Moje Boisko - Orlik 2012"</t>
  </si>
  <si>
    <t xml:space="preserve">Dotacje celowe z budżetu na finansowanie lub dofinansowanie kosztów realizacji inwestycji i zakupów inwestycyjnych innych jednostek sektora finansów publicznych- na zakup aparatury i sprzętu medycznego (zestaw operacyjno histeroskopowy oraz stolik noworodkowy dla potrzeb Działu Ginekologiczno - Położniczego Zespołu Opieki Zdrowotnej w Skarżysku - Kamiennej) </t>
  </si>
  <si>
    <t>ZOZ Szpital Powiatowy w Skarżysku - Kamiennej</t>
  </si>
  <si>
    <t>Kwota
2012 r.</t>
  </si>
  <si>
    <t>Dotacja celowa z budżetu na finansowanie lub dofinansowanie zadań w zakresie opieki dzieci i młodzieży -organizowanie zajęć dla dzieci i młodzieży w czasie wolnym od nauki szkolnej - "Multimedialne zajęcia"</t>
  </si>
  <si>
    <t>Dotacja celowa z budżetu na finansowanie lub dofinansowanie zadań w zakresie opieki dzieci i młodzieży -organizowanie zajęć dla dzieci i młodzieży w czasie wolnym od nauki szkolnej - "Bezpieczne wakacje z nami strażakami"</t>
  </si>
  <si>
    <t>Dotacja celowa z budżetu na finansowanie lub dofinansowanie zadań w zakresie opieki dzieci i młodzieży -organizowanie zajęć dla dzieci i młodzieży w czasie wolnym od nauki szkolnej - "Baju, baju … w świętokrzyskim raju"</t>
  </si>
  <si>
    <t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instruktora... - "Bliżej historii i kultury"</t>
  </si>
  <si>
    <t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instruktora... - "Zachowanie i promocja dziedzictwa kulturowego naszej Gminy"</t>
  </si>
  <si>
    <t>7.</t>
  </si>
  <si>
    <t>8.</t>
  </si>
  <si>
    <t>9.</t>
  </si>
  <si>
    <t>10.</t>
  </si>
  <si>
    <t>z dnia 28 czerwca 2012r.</t>
  </si>
  <si>
    <t>Wyłoniona w drodze konkursu - Stowarzyszenie "Creative Community"</t>
  </si>
  <si>
    <t>Wyłoniona w drodze konkursu - Stowarzyszenie OSP Grzybowa Góra</t>
  </si>
  <si>
    <t>Wyłoniona w drodze konkursu - Stowarzyszenie OSP Lipowe Pole</t>
  </si>
  <si>
    <t>Wyłoniona w drodze konkursu - Stowarzyszenie "Nasza Gmina"</t>
  </si>
  <si>
    <t>Wyłoniona w drodze konkursu - Gminny Ludowy Klub Sportowy "GROM"</t>
  </si>
  <si>
    <t>Wyłoniona w drodze konkursu - Gminne Zrzeszenie LZS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</si>
  <si>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"Wspierania i upowrzechnianie aktywnego spędzania wolnego czasu"</t>
  </si>
  <si>
    <t>Wyłoniona w drodze konkursu - Stowarzyszenie na Rzecz Odnowy Zabytków Parafii Św. Trójcy</t>
  </si>
  <si>
    <t>Wyłoniona w drodze konkursu - Stowarzyszenie Kultury Zespół Pieśni, Tańca i Rozrywki "Romano"</t>
  </si>
  <si>
    <t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instruktora... - "Noc Kupały w Gminie Skarżysko Kościelne - powrót do dawnych tradycji. Itegracja i aktywizacja społeczna"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</si>
  <si>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"Postaw na rodzinę - IV Parafialny Festyn Rodzinny"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</si>
  <si>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"Popularyzacja zdrowego stylu życia wśród mieszkańców Gminy poprzez tworzenie warunków do uprawiania gier zespołowych wraz z rozgrywkami drużyn amatorskich na boisku "Orlik" oraz wyjazdami na zawody o zasięgu gminnym, powiatowym i wojewódzkim. Wspieranie i upowrzechnianie aktywnego spędzania wolnego czasu."</t>
  </si>
  <si>
    <t>Załącznik Nr 4</t>
  </si>
  <si>
    <t xml:space="preserve">Zakup oprogramowania EWMAPA </t>
  </si>
  <si>
    <t>do Uchwały Nr XXI/130/2012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</si>
</sst>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Arial"/>
      <family val="2"/>
    </font>
    <font>
      <sz val="10"/>
      <name val="Arial"/>
      <family val="2"/>
    </font>
    <font>
      <sz val="6"/>
      <name val="Times New Roman CE"/>
      <family val="1"/>
    </font>
    <font>
      <sz val="9"/>
      <name val="Arial"/>
      <family val="2"/>
    </font>
    <font>
      <sz val="10"/>
      <color indexed="10"/>
      <name val="Times New Roman CE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14" xfId="0" applyFont="1" applyBorder="1" applyAlignment="1" quotePrefix="1">
      <alignment/>
    </xf>
    <xf numFmtId="0" fontId="11" fillId="0" borderId="14" xfId="0" applyFont="1" applyBorder="1" applyAlignment="1" quotePrefix="1">
      <alignment wrapText="1"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30" fillId="0" borderId="12" xfId="0" applyNumberFormat="1" applyFont="1" applyBorder="1" applyAlignment="1">
      <alignment/>
    </xf>
    <xf numFmtId="0" fontId="30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wrapText="1"/>
    </xf>
    <xf numFmtId="0" fontId="30" fillId="0" borderId="12" xfId="0" applyFont="1" applyBorder="1" applyAlignment="1">
      <alignment/>
    </xf>
    <xf numFmtId="0" fontId="33" fillId="0" borderId="0" xfId="0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/>
    </xf>
    <xf numFmtId="0" fontId="33" fillId="0" borderId="12" xfId="0" applyNumberFormat="1" applyFont="1" applyBorder="1" applyAlignment="1">
      <alignment horizontal="center" vertical="center" wrapText="1"/>
    </xf>
    <xf numFmtId="169" fontId="9" fillId="0" borderId="12" xfId="0" applyNumberFormat="1" applyFont="1" applyBorder="1" applyAlignment="1">
      <alignment/>
    </xf>
    <xf numFmtId="168" fontId="9" fillId="0" borderId="12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9" fillId="0" borderId="18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9" fillId="0" borderId="19" xfId="0" applyFont="1" applyBorder="1" applyAlignment="1">
      <alignment/>
    </xf>
    <xf numFmtId="0" fontId="35" fillId="0" borderId="0" xfId="0" applyFont="1" applyAlignment="1">
      <alignment/>
    </xf>
    <xf numFmtId="0" fontId="35" fillId="0" borderId="15" xfId="0" applyFont="1" applyBorder="1" applyAlignment="1">
      <alignment/>
    </xf>
    <xf numFmtId="4" fontId="35" fillId="0" borderId="15" xfId="0" applyNumberFormat="1" applyFont="1" applyBorder="1" applyAlignment="1">
      <alignment/>
    </xf>
    <xf numFmtId="0" fontId="5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11" fillId="0" borderId="14" xfId="0" applyFont="1" applyFill="1" applyBorder="1" applyAlignment="1" quotePrefix="1">
      <alignment/>
    </xf>
    <xf numFmtId="0" fontId="11" fillId="0" borderId="14" xfId="0" applyFont="1" applyFill="1" applyBorder="1" applyAlignment="1" quotePrefix="1">
      <alignment wrapText="1"/>
    </xf>
    <xf numFmtId="0" fontId="11" fillId="0" borderId="14" xfId="0" applyFont="1" applyFill="1" applyBorder="1" applyAlignment="1">
      <alignment wrapText="1"/>
    </xf>
    <xf numFmtId="0" fontId="9" fillId="0" borderId="14" xfId="0" applyFont="1" applyFill="1" applyBorder="1" applyAlignment="1" quotePrefix="1">
      <alignment/>
    </xf>
    <xf numFmtId="0" fontId="9" fillId="0" borderId="18" xfId="0" applyFont="1" applyFill="1" applyBorder="1" applyAlignment="1">
      <alignment/>
    </xf>
    <xf numFmtId="0" fontId="9" fillId="0" borderId="14" xfId="0" applyFont="1" applyFill="1" applyBorder="1" applyAlignment="1" quotePrefix="1">
      <alignment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0" borderId="15" xfId="0" applyFont="1" applyBorder="1" applyAlignment="1">
      <alignment wrapText="1"/>
    </xf>
    <xf numFmtId="4" fontId="30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2" fillId="0" borderId="18" xfId="0" applyFont="1" applyBorder="1" applyAlignment="1">
      <alignment wrapText="1"/>
    </xf>
    <xf numFmtId="0" fontId="12" fillId="0" borderId="18" xfId="0" applyFont="1" applyBorder="1" applyAlignment="1">
      <alignment/>
    </xf>
    <xf numFmtId="0" fontId="9" fillId="0" borderId="18" xfId="0" applyFont="1" applyFill="1" applyBorder="1" applyAlignment="1">
      <alignment wrapText="1"/>
    </xf>
    <xf numFmtId="0" fontId="11" fillId="0" borderId="18" xfId="0" applyFont="1" applyBorder="1" applyAlignment="1" quotePrefix="1">
      <alignment/>
    </xf>
    <xf numFmtId="0" fontId="11" fillId="0" borderId="18" xfId="0" applyFont="1" applyBorder="1" applyAlignment="1" quotePrefix="1">
      <alignment wrapText="1"/>
    </xf>
    <xf numFmtId="0" fontId="11" fillId="0" borderId="18" xfId="0" applyFont="1" applyBorder="1" applyAlignment="1">
      <alignment wrapText="1"/>
    </xf>
    <xf numFmtId="0" fontId="9" fillId="0" borderId="18" xfId="0" applyFont="1" applyFill="1" applyBorder="1" applyAlignment="1" quotePrefix="1">
      <alignment/>
    </xf>
    <xf numFmtId="0" fontId="9" fillId="0" borderId="18" xfId="0" applyFont="1" applyFill="1" applyBorder="1" applyAlignment="1" quotePrefix="1">
      <alignment wrapText="1"/>
    </xf>
    <xf numFmtId="0" fontId="9" fillId="0" borderId="18" xfId="0" applyFont="1" applyBorder="1" applyAlignment="1" quotePrefix="1">
      <alignment/>
    </xf>
    <xf numFmtId="0" fontId="9" fillId="0" borderId="18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4" fontId="9" fillId="0" borderId="18" xfId="0" applyNumberFormat="1" applyFont="1" applyFill="1" applyBorder="1" applyAlignment="1">
      <alignment/>
    </xf>
    <xf numFmtId="4" fontId="9" fillId="0" borderId="18" xfId="0" applyNumberFormat="1" applyFont="1" applyBorder="1" applyAlignment="1">
      <alignment/>
    </xf>
    <xf numFmtId="0" fontId="9" fillId="0" borderId="20" xfId="0" applyFont="1" applyBorder="1" applyAlignment="1">
      <alignment/>
    </xf>
    <xf numFmtId="4" fontId="9" fillId="0" borderId="2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3" fontId="36" fillId="0" borderId="12" xfId="0" applyNumberFormat="1" applyFont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9" fillId="0" borderId="14" xfId="0" applyFont="1" applyBorder="1" applyAlignment="1">
      <alignment horizontal="center" wrapText="1"/>
    </xf>
    <xf numFmtId="0" fontId="12" fillId="0" borderId="18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30" fillId="0" borderId="0" xfId="0" applyFont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B60" sqref="B60:B61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106" customWidth="1"/>
  </cols>
  <sheetData>
    <row r="1" spans="1:8" ht="75.75" customHeight="1">
      <c r="A1" s="170" t="s">
        <v>127</v>
      </c>
      <c r="B1" s="170"/>
      <c r="C1" s="170"/>
      <c r="D1" s="170"/>
      <c r="E1" s="170"/>
      <c r="F1" s="170"/>
      <c r="G1" s="170"/>
      <c r="H1" s="170"/>
    </row>
    <row r="2" spans="2:8" ht="12.75" customHeight="1">
      <c r="B2" s="1"/>
      <c r="C2" s="1"/>
      <c r="G2" s="4"/>
      <c r="H2" s="102" t="s">
        <v>69</v>
      </c>
    </row>
    <row r="3" spans="1:8" s="96" customFormat="1" ht="51" customHeight="1">
      <c r="A3" s="93" t="s">
        <v>79</v>
      </c>
      <c r="B3" s="93" t="s">
        <v>70</v>
      </c>
      <c r="C3" s="95" t="s">
        <v>28</v>
      </c>
      <c r="D3" s="93" t="s">
        <v>48</v>
      </c>
      <c r="E3" s="93" t="s">
        <v>49</v>
      </c>
      <c r="F3" s="93" t="s">
        <v>124</v>
      </c>
      <c r="G3" s="93" t="s">
        <v>29</v>
      </c>
      <c r="H3" s="103" t="s">
        <v>0</v>
      </c>
    </row>
    <row r="4" spans="1:8" s="18" customFormat="1" ht="8.2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107">
        <v>8</v>
      </c>
    </row>
    <row r="5" spans="1:8" s="56" customFormat="1" ht="19.5" customHeight="1">
      <c r="A5" s="53">
        <v>1</v>
      </c>
      <c r="B5" s="33" t="s">
        <v>36</v>
      </c>
      <c r="C5" s="33"/>
      <c r="D5" s="54"/>
      <c r="E5" s="54"/>
      <c r="F5" s="54"/>
      <c r="G5" s="55"/>
      <c r="H5" s="104"/>
    </row>
    <row r="6" spans="1:8" s="1" customFormat="1" ht="36" customHeight="1">
      <c r="A6" s="42"/>
      <c r="B6" s="30" t="s">
        <v>153</v>
      </c>
      <c r="C6" s="30" t="s">
        <v>2</v>
      </c>
      <c r="D6" s="10">
        <v>600</v>
      </c>
      <c r="E6" s="10">
        <v>60095</v>
      </c>
      <c r="F6" s="10">
        <v>4300</v>
      </c>
      <c r="G6" s="23" t="s">
        <v>37</v>
      </c>
      <c r="H6" s="91">
        <v>4115</v>
      </c>
    </row>
    <row r="7" spans="1:8" s="1" customFormat="1" ht="39" customHeight="1">
      <c r="A7" s="42"/>
      <c r="B7" s="80" t="s">
        <v>129</v>
      </c>
      <c r="C7" s="30" t="s">
        <v>144</v>
      </c>
      <c r="D7" s="10">
        <v>921</v>
      </c>
      <c r="E7" s="10">
        <v>92195</v>
      </c>
      <c r="F7" s="10">
        <v>4210</v>
      </c>
      <c r="G7" s="23" t="s">
        <v>37</v>
      </c>
      <c r="H7" s="91">
        <v>3000</v>
      </c>
    </row>
    <row r="8" spans="1:8" s="1" customFormat="1" ht="21.75" customHeight="1">
      <c r="A8" s="42"/>
      <c r="B8" s="80" t="s">
        <v>130</v>
      </c>
      <c r="C8" s="30" t="s">
        <v>2</v>
      </c>
      <c r="D8" s="10">
        <v>900</v>
      </c>
      <c r="E8" s="10">
        <v>90095</v>
      </c>
      <c r="F8" s="10">
        <v>4210</v>
      </c>
      <c r="G8" s="23" t="s">
        <v>37</v>
      </c>
      <c r="H8" s="91">
        <v>3000</v>
      </c>
    </row>
    <row r="9" spans="1:8" s="1" customFormat="1" ht="39.75" customHeight="1">
      <c r="A9" s="42"/>
      <c r="B9" s="80" t="s">
        <v>154</v>
      </c>
      <c r="C9" s="30" t="s">
        <v>144</v>
      </c>
      <c r="D9" s="10">
        <v>801</v>
      </c>
      <c r="E9" s="10">
        <v>80101</v>
      </c>
      <c r="F9" s="10">
        <v>4210</v>
      </c>
      <c r="G9" s="23" t="s">
        <v>37</v>
      </c>
      <c r="H9" s="91">
        <v>9794.5</v>
      </c>
    </row>
    <row r="10" spans="1:8" s="1" customFormat="1" ht="51" customHeight="1">
      <c r="A10" s="42"/>
      <c r="B10" s="80" t="s">
        <v>128</v>
      </c>
      <c r="C10" s="30" t="s">
        <v>144</v>
      </c>
      <c r="D10" s="10">
        <v>921</v>
      </c>
      <c r="E10" s="10">
        <v>92195</v>
      </c>
      <c r="F10" s="10">
        <v>4300</v>
      </c>
      <c r="G10" s="23" t="s">
        <v>37</v>
      </c>
      <c r="H10" s="91">
        <v>4000</v>
      </c>
    </row>
    <row r="11" spans="1:8" s="56" customFormat="1" ht="19.5" customHeight="1">
      <c r="A11" s="189" t="s">
        <v>30</v>
      </c>
      <c r="B11" s="190"/>
      <c r="C11" s="190"/>
      <c r="D11" s="190"/>
      <c r="E11" s="190"/>
      <c r="F11" s="190"/>
      <c r="G11" s="191"/>
      <c r="H11" s="104">
        <f>SUM(H6:H10)</f>
        <v>23909.5</v>
      </c>
    </row>
    <row r="12" spans="1:8" s="56" customFormat="1" ht="16.5" customHeight="1">
      <c r="A12" s="53">
        <v>2</v>
      </c>
      <c r="B12" s="33" t="s">
        <v>131</v>
      </c>
      <c r="C12" s="33"/>
      <c r="D12" s="54"/>
      <c r="E12" s="54"/>
      <c r="F12" s="54"/>
      <c r="G12" s="55"/>
      <c r="H12" s="104"/>
    </row>
    <row r="13" spans="1:8" s="56" customFormat="1" ht="16.5" customHeight="1">
      <c r="A13" s="202"/>
      <c r="B13" s="185" t="s">
        <v>155</v>
      </c>
      <c r="C13" s="177" t="s">
        <v>2</v>
      </c>
      <c r="D13" s="175">
        <v>921</v>
      </c>
      <c r="E13" s="175">
        <v>92195</v>
      </c>
      <c r="F13" s="155">
        <v>4170</v>
      </c>
      <c r="G13" s="181" t="s">
        <v>37</v>
      </c>
      <c r="H13" s="164">
        <v>1755</v>
      </c>
    </row>
    <row r="14" spans="1:8" s="1" customFormat="1" ht="20.25" customHeight="1">
      <c r="A14" s="203"/>
      <c r="B14" s="193"/>
      <c r="C14" s="194"/>
      <c r="D14" s="187"/>
      <c r="E14" s="187"/>
      <c r="F14" s="10">
        <v>4210</v>
      </c>
      <c r="G14" s="188"/>
      <c r="H14" s="91">
        <v>12129.5</v>
      </c>
    </row>
    <row r="15" spans="1:8" s="1" customFormat="1" ht="20.25" customHeight="1">
      <c r="A15" s="204"/>
      <c r="B15" s="186"/>
      <c r="C15" s="178"/>
      <c r="D15" s="176"/>
      <c r="E15" s="176"/>
      <c r="F15" s="10">
        <v>4300</v>
      </c>
      <c r="G15" s="182"/>
      <c r="H15" s="91">
        <v>25</v>
      </c>
    </row>
    <row r="16" spans="1:8" s="1" customFormat="1" ht="16.5" customHeight="1">
      <c r="A16" s="173"/>
      <c r="B16" s="185" t="s">
        <v>132</v>
      </c>
      <c r="C16" s="177" t="s">
        <v>2</v>
      </c>
      <c r="D16" s="175">
        <v>921</v>
      </c>
      <c r="E16" s="175">
        <v>92195</v>
      </c>
      <c r="F16" s="10">
        <v>4210</v>
      </c>
      <c r="G16" s="181" t="s">
        <v>37</v>
      </c>
      <c r="H16" s="91">
        <v>3000</v>
      </c>
    </row>
    <row r="17" spans="1:8" s="1" customFormat="1" ht="16.5" customHeight="1">
      <c r="A17" s="174"/>
      <c r="B17" s="186"/>
      <c r="C17" s="178"/>
      <c r="D17" s="176"/>
      <c r="E17" s="176"/>
      <c r="F17" s="42">
        <v>4300</v>
      </c>
      <c r="G17" s="182"/>
      <c r="H17" s="91">
        <v>7000</v>
      </c>
    </row>
    <row r="18" spans="1:8" s="56" customFormat="1" ht="40.5" customHeight="1">
      <c r="A18" s="189" t="s">
        <v>30</v>
      </c>
      <c r="B18" s="190"/>
      <c r="C18" s="190"/>
      <c r="D18" s="190"/>
      <c r="E18" s="190"/>
      <c r="F18" s="190"/>
      <c r="G18" s="191"/>
      <c r="H18" s="104">
        <f>SUM(H13:H17)</f>
        <v>23909.5</v>
      </c>
    </row>
    <row r="19" spans="1:8" s="56" customFormat="1" ht="22.5" customHeight="1">
      <c r="A19" s="53">
        <v>3</v>
      </c>
      <c r="B19" s="33" t="s">
        <v>133</v>
      </c>
      <c r="C19" s="33"/>
      <c r="D19" s="54"/>
      <c r="E19" s="54"/>
      <c r="F19" s="54"/>
      <c r="G19" s="55"/>
      <c r="H19" s="104"/>
    </row>
    <row r="20" spans="1:8" s="145" customFormat="1" ht="18" customHeight="1">
      <c r="A20" s="173"/>
      <c r="B20" s="185" t="s">
        <v>134</v>
      </c>
      <c r="C20" s="177" t="s">
        <v>2</v>
      </c>
      <c r="D20" s="175">
        <v>900</v>
      </c>
      <c r="E20" s="175">
        <v>90095</v>
      </c>
      <c r="F20" s="10">
        <v>4110</v>
      </c>
      <c r="G20" s="181" t="s">
        <v>37</v>
      </c>
      <c r="H20" s="91">
        <v>313.5</v>
      </c>
    </row>
    <row r="21" spans="1:8" s="145" customFormat="1" ht="17.25" customHeight="1">
      <c r="A21" s="192"/>
      <c r="B21" s="193"/>
      <c r="C21" s="194"/>
      <c r="D21" s="187"/>
      <c r="E21" s="187"/>
      <c r="F21" s="42">
        <v>4170</v>
      </c>
      <c r="G21" s="188"/>
      <c r="H21" s="91">
        <v>1833</v>
      </c>
    </row>
    <row r="22" spans="1:8" s="145" customFormat="1" ht="17.25" customHeight="1">
      <c r="A22" s="174"/>
      <c r="B22" s="186"/>
      <c r="C22" s="178"/>
      <c r="D22" s="176"/>
      <c r="E22" s="176"/>
      <c r="F22" s="42">
        <v>4210</v>
      </c>
      <c r="G22" s="182"/>
      <c r="H22" s="91">
        <v>2763</v>
      </c>
    </row>
    <row r="23" spans="1:8" s="145" customFormat="1" ht="19.5" customHeight="1">
      <c r="A23" s="45"/>
      <c r="B23" s="185" t="s">
        <v>156</v>
      </c>
      <c r="C23" s="177" t="s">
        <v>2</v>
      </c>
      <c r="D23" s="175">
        <v>921</v>
      </c>
      <c r="E23" s="175">
        <v>92195</v>
      </c>
      <c r="F23" s="10">
        <v>4210</v>
      </c>
      <c r="G23" s="181" t="s">
        <v>37</v>
      </c>
      <c r="H23" s="91">
        <v>5674</v>
      </c>
    </row>
    <row r="24" spans="1:8" s="145" customFormat="1" ht="19.5" customHeight="1">
      <c r="A24" s="45"/>
      <c r="B24" s="186"/>
      <c r="C24" s="178"/>
      <c r="D24" s="176"/>
      <c r="E24" s="176"/>
      <c r="F24" s="10">
        <v>4300</v>
      </c>
      <c r="G24" s="182"/>
      <c r="H24" s="91">
        <v>3326</v>
      </c>
    </row>
    <row r="25" spans="1:8" s="145" customFormat="1" ht="18" customHeight="1">
      <c r="A25" s="173"/>
      <c r="B25" s="185" t="s">
        <v>135</v>
      </c>
      <c r="C25" s="177" t="s">
        <v>2</v>
      </c>
      <c r="D25" s="175">
        <v>926</v>
      </c>
      <c r="E25" s="175">
        <v>92695</v>
      </c>
      <c r="F25" s="10">
        <v>4110</v>
      </c>
      <c r="G25" s="181" t="s">
        <v>37</v>
      </c>
      <c r="H25" s="91">
        <v>847</v>
      </c>
    </row>
    <row r="26" spans="1:8" s="145" customFormat="1" ht="17.25" customHeight="1">
      <c r="A26" s="192"/>
      <c r="B26" s="193"/>
      <c r="C26" s="194"/>
      <c r="D26" s="187"/>
      <c r="E26" s="187"/>
      <c r="F26" s="42">
        <v>4170</v>
      </c>
      <c r="G26" s="188"/>
      <c r="H26" s="91">
        <v>4952</v>
      </c>
    </row>
    <row r="27" spans="1:8" s="145" customFormat="1" ht="19.5" customHeight="1">
      <c r="A27" s="174"/>
      <c r="B27" s="186"/>
      <c r="C27" s="178"/>
      <c r="D27" s="176"/>
      <c r="E27" s="176"/>
      <c r="F27" s="42">
        <v>4210</v>
      </c>
      <c r="G27" s="182"/>
      <c r="H27" s="91">
        <v>4201</v>
      </c>
    </row>
    <row r="28" spans="1:8" s="56" customFormat="1" ht="21" customHeight="1">
      <c r="A28" s="189" t="s">
        <v>30</v>
      </c>
      <c r="B28" s="190"/>
      <c r="C28" s="190"/>
      <c r="D28" s="190"/>
      <c r="E28" s="190"/>
      <c r="F28" s="190"/>
      <c r="G28" s="191"/>
      <c r="H28" s="104">
        <f>SUM(H20:H27)</f>
        <v>23909.5</v>
      </c>
    </row>
    <row r="29" spans="1:11" s="56" customFormat="1" ht="26.25" customHeight="1">
      <c r="A29" s="53">
        <v>4</v>
      </c>
      <c r="B29" s="33" t="s">
        <v>35</v>
      </c>
      <c r="C29" s="33"/>
      <c r="D29" s="54"/>
      <c r="E29" s="54"/>
      <c r="F29" s="54"/>
      <c r="G29" s="55"/>
      <c r="H29" s="104"/>
      <c r="K29" s="1"/>
    </row>
    <row r="30" spans="1:8" s="1" customFormat="1" ht="16.5" customHeight="1">
      <c r="A30" s="173"/>
      <c r="B30" s="185" t="s">
        <v>113</v>
      </c>
      <c r="C30" s="177" t="s">
        <v>2</v>
      </c>
      <c r="D30" s="175">
        <v>900</v>
      </c>
      <c r="E30" s="175">
        <v>90095</v>
      </c>
      <c r="F30" s="10">
        <v>4210</v>
      </c>
      <c r="G30" s="181" t="s">
        <v>37</v>
      </c>
      <c r="H30" s="91">
        <v>2000</v>
      </c>
    </row>
    <row r="31" spans="1:8" s="1" customFormat="1" ht="15" customHeight="1">
      <c r="A31" s="174"/>
      <c r="B31" s="186"/>
      <c r="C31" s="178"/>
      <c r="D31" s="176"/>
      <c r="E31" s="176"/>
      <c r="F31" s="10">
        <v>4300</v>
      </c>
      <c r="G31" s="182"/>
      <c r="H31" s="91">
        <v>463</v>
      </c>
    </row>
    <row r="32" spans="1:8" s="1" customFormat="1" ht="26.25" customHeight="1">
      <c r="A32" s="42"/>
      <c r="B32" s="79" t="s">
        <v>188</v>
      </c>
      <c r="C32" s="30" t="s">
        <v>2</v>
      </c>
      <c r="D32" s="10">
        <v>900</v>
      </c>
      <c r="E32" s="10">
        <v>90095</v>
      </c>
      <c r="F32" s="10">
        <v>4210</v>
      </c>
      <c r="G32" s="23" t="s">
        <v>37</v>
      </c>
      <c r="H32" s="91">
        <v>2000</v>
      </c>
    </row>
    <row r="33" spans="1:8" s="145" customFormat="1" ht="23.25" customHeight="1">
      <c r="A33" s="196"/>
      <c r="B33" s="198" t="s">
        <v>197</v>
      </c>
      <c r="C33" s="177" t="s">
        <v>152</v>
      </c>
      <c r="D33" s="175">
        <v>926</v>
      </c>
      <c r="E33" s="175">
        <v>92695</v>
      </c>
      <c r="F33" s="10">
        <v>4210</v>
      </c>
      <c r="G33" s="195" t="s">
        <v>37</v>
      </c>
      <c r="H33" s="91">
        <v>2350</v>
      </c>
    </row>
    <row r="34" spans="1:8" s="145" customFormat="1" ht="24.75" customHeight="1">
      <c r="A34" s="196"/>
      <c r="B34" s="198"/>
      <c r="C34" s="194"/>
      <c r="D34" s="187"/>
      <c r="E34" s="187"/>
      <c r="F34" s="10">
        <v>4300</v>
      </c>
      <c r="G34" s="195"/>
      <c r="H34" s="91">
        <v>397</v>
      </c>
    </row>
    <row r="35" spans="1:8" s="145" customFormat="1" ht="20.25" customHeight="1">
      <c r="A35" s="197"/>
      <c r="B35" s="199"/>
      <c r="C35" s="200"/>
      <c r="D35" s="201"/>
      <c r="E35" s="176"/>
      <c r="F35" s="10">
        <v>6060</v>
      </c>
      <c r="G35" s="23" t="s">
        <v>195</v>
      </c>
      <c r="H35" s="91">
        <v>4553</v>
      </c>
    </row>
    <row r="36" spans="1:8" s="56" customFormat="1" ht="32.25" customHeight="1">
      <c r="A36" s="189" t="s">
        <v>30</v>
      </c>
      <c r="B36" s="190"/>
      <c r="C36" s="190"/>
      <c r="D36" s="190"/>
      <c r="E36" s="190"/>
      <c r="F36" s="190"/>
      <c r="G36" s="191"/>
      <c r="H36" s="104">
        <f>SUM(H30:H35)</f>
        <v>11763</v>
      </c>
    </row>
    <row r="37" spans="1:8" s="56" customFormat="1" ht="22.5" customHeight="1">
      <c r="A37" s="53">
        <v>5</v>
      </c>
      <c r="B37" s="33" t="s">
        <v>123</v>
      </c>
      <c r="C37" s="33"/>
      <c r="D37" s="54"/>
      <c r="E37" s="54"/>
      <c r="F37" s="54"/>
      <c r="G37" s="55"/>
      <c r="H37" s="104"/>
    </row>
    <row r="38" spans="1:8" s="1" customFormat="1" ht="39" customHeight="1">
      <c r="A38" s="42"/>
      <c r="B38" s="79" t="s">
        <v>115</v>
      </c>
      <c r="C38" s="30" t="s">
        <v>2</v>
      </c>
      <c r="D38" s="10">
        <v>900</v>
      </c>
      <c r="E38" s="10">
        <v>90095</v>
      </c>
      <c r="F38" s="10">
        <v>4210</v>
      </c>
      <c r="G38" s="23" t="s">
        <v>37</v>
      </c>
      <c r="H38" s="91">
        <v>6469</v>
      </c>
    </row>
    <row r="39" spans="1:8" s="1" customFormat="1" ht="38.25" customHeight="1">
      <c r="A39" s="42"/>
      <c r="B39" s="79" t="s">
        <v>157</v>
      </c>
      <c r="C39" s="30" t="s">
        <v>2</v>
      </c>
      <c r="D39" s="10">
        <v>921</v>
      </c>
      <c r="E39" s="10">
        <v>92195</v>
      </c>
      <c r="F39" s="10">
        <v>4210</v>
      </c>
      <c r="G39" s="23" t="s">
        <v>37</v>
      </c>
      <c r="H39" s="91">
        <v>9000</v>
      </c>
    </row>
    <row r="40" spans="1:8" s="56" customFormat="1" ht="17.25" customHeight="1">
      <c r="A40" s="189" t="s">
        <v>30</v>
      </c>
      <c r="B40" s="190"/>
      <c r="C40" s="190"/>
      <c r="D40" s="190"/>
      <c r="E40" s="190"/>
      <c r="F40" s="190"/>
      <c r="G40" s="191"/>
      <c r="H40" s="104">
        <f>SUM(H38:H39)</f>
        <v>15469</v>
      </c>
    </row>
    <row r="41" spans="1:8" s="56" customFormat="1" ht="24.75" customHeight="1">
      <c r="A41" s="53">
        <v>6</v>
      </c>
      <c r="B41" s="33" t="s">
        <v>34</v>
      </c>
      <c r="C41" s="33"/>
      <c r="D41" s="54"/>
      <c r="E41" s="54"/>
      <c r="F41" s="54"/>
      <c r="G41" s="55"/>
      <c r="H41" s="104"/>
    </row>
    <row r="42" spans="1:8" s="1" customFormat="1" ht="17.25" customHeight="1">
      <c r="A42" s="173"/>
      <c r="B42" s="185" t="s">
        <v>136</v>
      </c>
      <c r="C42" s="177" t="s">
        <v>45</v>
      </c>
      <c r="D42" s="175">
        <v>801</v>
      </c>
      <c r="E42" s="175">
        <v>80101</v>
      </c>
      <c r="F42" s="10">
        <v>4210</v>
      </c>
      <c r="G42" s="181" t="s">
        <v>37</v>
      </c>
      <c r="H42" s="91">
        <v>12000</v>
      </c>
    </row>
    <row r="43" spans="1:8" s="1" customFormat="1" ht="25.5" customHeight="1">
      <c r="A43" s="174"/>
      <c r="B43" s="186"/>
      <c r="C43" s="178"/>
      <c r="D43" s="176"/>
      <c r="E43" s="176"/>
      <c r="F43" s="10">
        <v>4300</v>
      </c>
      <c r="G43" s="182"/>
      <c r="H43" s="91">
        <v>4400</v>
      </c>
    </row>
    <row r="44" spans="1:8" s="1" customFormat="1" ht="20.25" customHeight="1">
      <c r="A44" s="173"/>
      <c r="B44" s="185" t="s">
        <v>137</v>
      </c>
      <c r="C44" s="177" t="s">
        <v>2</v>
      </c>
      <c r="D44" s="175">
        <v>900</v>
      </c>
      <c r="E44" s="175">
        <v>90095</v>
      </c>
      <c r="F44" s="10">
        <v>4110</v>
      </c>
      <c r="G44" s="181" t="s">
        <v>37</v>
      </c>
      <c r="H44" s="91">
        <v>446</v>
      </c>
    </row>
    <row r="45" spans="1:8" s="1" customFormat="1" ht="21" customHeight="1">
      <c r="A45" s="192"/>
      <c r="B45" s="193"/>
      <c r="C45" s="194"/>
      <c r="D45" s="187"/>
      <c r="E45" s="187"/>
      <c r="F45" s="10">
        <v>4170</v>
      </c>
      <c r="G45" s="188"/>
      <c r="H45" s="91">
        <v>2606</v>
      </c>
    </row>
    <row r="46" spans="1:8" s="1" customFormat="1" ht="18.75" customHeight="1">
      <c r="A46" s="174"/>
      <c r="B46" s="186"/>
      <c r="C46" s="178"/>
      <c r="D46" s="176"/>
      <c r="E46" s="176"/>
      <c r="F46" s="10">
        <v>4210</v>
      </c>
      <c r="G46" s="182"/>
      <c r="H46" s="91">
        <v>4457.5</v>
      </c>
    </row>
    <row r="47" spans="1:8" s="56" customFormat="1" ht="18.75" customHeight="1">
      <c r="A47" s="189" t="s">
        <v>30</v>
      </c>
      <c r="B47" s="190"/>
      <c r="C47" s="190"/>
      <c r="D47" s="190"/>
      <c r="E47" s="190"/>
      <c r="F47" s="190"/>
      <c r="G47" s="191"/>
      <c r="H47" s="104">
        <f>SUM(H42:H46)</f>
        <v>23909.5</v>
      </c>
    </row>
    <row r="48" spans="1:8" s="56" customFormat="1" ht="21" customHeight="1">
      <c r="A48" s="53">
        <v>7</v>
      </c>
      <c r="B48" s="33" t="s">
        <v>33</v>
      </c>
      <c r="C48" s="33"/>
      <c r="D48" s="54"/>
      <c r="E48" s="54"/>
      <c r="F48" s="54"/>
      <c r="G48" s="55"/>
      <c r="H48" s="104"/>
    </row>
    <row r="49" spans="1:8" s="1" customFormat="1" ht="13.5" customHeight="1">
      <c r="A49" s="173"/>
      <c r="B49" s="185" t="s">
        <v>139</v>
      </c>
      <c r="C49" s="177" t="s">
        <v>2</v>
      </c>
      <c r="D49" s="175">
        <v>600</v>
      </c>
      <c r="E49" s="175">
        <v>60016</v>
      </c>
      <c r="F49" s="10">
        <v>4210</v>
      </c>
      <c r="G49" s="181" t="s">
        <v>37</v>
      </c>
      <c r="H49" s="91">
        <v>1000</v>
      </c>
    </row>
    <row r="50" spans="1:8" s="1" customFormat="1" ht="12" customHeight="1">
      <c r="A50" s="174"/>
      <c r="B50" s="186"/>
      <c r="C50" s="178"/>
      <c r="D50" s="176"/>
      <c r="E50" s="176"/>
      <c r="F50" s="10">
        <v>4300</v>
      </c>
      <c r="G50" s="182"/>
      <c r="H50" s="91">
        <v>1500</v>
      </c>
    </row>
    <row r="51" spans="1:8" s="1" customFormat="1" ht="17.25" customHeight="1">
      <c r="A51" s="42"/>
      <c r="B51" s="79" t="s">
        <v>138</v>
      </c>
      <c r="C51" s="30" t="s">
        <v>2</v>
      </c>
      <c r="D51" s="10">
        <v>900</v>
      </c>
      <c r="E51" s="10">
        <v>90095</v>
      </c>
      <c r="F51" s="10">
        <v>4210</v>
      </c>
      <c r="G51" s="23" t="s">
        <v>37</v>
      </c>
      <c r="H51" s="91">
        <v>4524</v>
      </c>
    </row>
    <row r="52" spans="1:8" s="1" customFormat="1" ht="39.75" customHeight="1">
      <c r="A52" s="42"/>
      <c r="B52" s="79" t="s">
        <v>140</v>
      </c>
      <c r="C52" s="30" t="s">
        <v>159</v>
      </c>
      <c r="D52" s="10">
        <v>921</v>
      </c>
      <c r="E52" s="10">
        <v>92195</v>
      </c>
      <c r="F52" s="10">
        <v>4300</v>
      </c>
      <c r="G52" s="23" t="s">
        <v>37</v>
      </c>
      <c r="H52" s="91">
        <v>1500</v>
      </c>
    </row>
    <row r="53" spans="1:8" s="1" customFormat="1" ht="19.5" customHeight="1">
      <c r="A53" s="42"/>
      <c r="B53" s="79" t="s">
        <v>155</v>
      </c>
      <c r="C53" s="30" t="s">
        <v>2</v>
      </c>
      <c r="D53" s="10">
        <v>921</v>
      </c>
      <c r="E53" s="10">
        <v>92195</v>
      </c>
      <c r="F53" s="10">
        <v>4210</v>
      </c>
      <c r="G53" s="23" t="s">
        <v>37</v>
      </c>
      <c r="H53" s="91">
        <v>2000</v>
      </c>
    </row>
    <row r="54" spans="1:8" s="1" customFormat="1" ht="42.75" customHeight="1">
      <c r="A54" s="42"/>
      <c r="B54" s="79" t="s">
        <v>158</v>
      </c>
      <c r="C54" s="30" t="s">
        <v>159</v>
      </c>
      <c r="D54" s="10">
        <v>801</v>
      </c>
      <c r="E54" s="10">
        <v>80101</v>
      </c>
      <c r="F54" s="10">
        <v>4240</v>
      </c>
      <c r="G54" s="23" t="s">
        <v>37</v>
      </c>
      <c r="H54" s="91">
        <v>1000</v>
      </c>
    </row>
    <row r="55" spans="1:8" s="56" customFormat="1" ht="38.25" customHeight="1">
      <c r="A55" s="189" t="s">
        <v>30</v>
      </c>
      <c r="B55" s="190"/>
      <c r="C55" s="190"/>
      <c r="D55" s="190"/>
      <c r="E55" s="190"/>
      <c r="F55" s="190"/>
      <c r="G55" s="191"/>
      <c r="H55" s="104">
        <f>SUM(H49:H54)</f>
        <v>11524</v>
      </c>
    </row>
    <row r="56" spans="1:8" s="56" customFormat="1" ht="17.25" customHeight="1">
      <c r="A56" s="53">
        <v>8</v>
      </c>
      <c r="B56" s="33" t="s">
        <v>32</v>
      </c>
      <c r="C56" s="33"/>
      <c r="D56" s="54"/>
      <c r="E56" s="54"/>
      <c r="F56" s="54"/>
      <c r="G56" s="55"/>
      <c r="H56" s="104"/>
    </row>
    <row r="57" spans="1:8" s="1" customFormat="1" ht="12.75" customHeight="1">
      <c r="A57" s="173"/>
      <c r="B57" s="183" t="s">
        <v>141</v>
      </c>
      <c r="C57" s="177" t="s">
        <v>2</v>
      </c>
      <c r="D57" s="175">
        <v>600</v>
      </c>
      <c r="E57" s="175">
        <v>60016</v>
      </c>
      <c r="F57" s="10">
        <v>4210</v>
      </c>
      <c r="G57" s="181" t="s">
        <v>37</v>
      </c>
      <c r="H57" s="91">
        <v>1000</v>
      </c>
    </row>
    <row r="58" spans="1:8" s="1" customFormat="1" ht="12.75" customHeight="1">
      <c r="A58" s="174"/>
      <c r="B58" s="184"/>
      <c r="C58" s="178"/>
      <c r="D58" s="176"/>
      <c r="E58" s="176"/>
      <c r="F58" s="10">
        <v>4300</v>
      </c>
      <c r="G58" s="182"/>
      <c r="H58" s="91">
        <v>1000</v>
      </c>
    </row>
    <row r="59" spans="1:8" s="1" customFormat="1" ht="52.5" customHeight="1">
      <c r="A59" s="42"/>
      <c r="B59" s="78" t="s">
        <v>160</v>
      </c>
      <c r="C59" s="30" t="s">
        <v>145</v>
      </c>
      <c r="D59" s="10">
        <v>921</v>
      </c>
      <c r="E59" s="10">
        <v>92195</v>
      </c>
      <c r="F59" s="10">
        <v>4210</v>
      </c>
      <c r="G59" s="23" t="s">
        <v>37</v>
      </c>
      <c r="H59" s="91">
        <v>2200</v>
      </c>
    </row>
    <row r="60" spans="1:8" s="1" customFormat="1" ht="24.75" customHeight="1">
      <c r="A60" s="173"/>
      <c r="B60" s="179" t="s">
        <v>161</v>
      </c>
      <c r="C60" s="177" t="s">
        <v>145</v>
      </c>
      <c r="D60" s="175">
        <v>921</v>
      </c>
      <c r="E60" s="175">
        <v>92195</v>
      </c>
      <c r="F60" s="10">
        <v>4210</v>
      </c>
      <c r="G60" s="23" t="s">
        <v>37</v>
      </c>
      <c r="H60" s="91">
        <v>500</v>
      </c>
    </row>
    <row r="61" spans="1:8" s="1" customFormat="1" ht="27" customHeight="1">
      <c r="A61" s="174"/>
      <c r="B61" s="180"/>
      <c r="C61" s="178"/>
      <c r="D61" s="176"/>
      <c r="E61" s="176"/>
      <c r="F61" s="10">
        <v>4300</v>
      </c>
      <c r="G61" s="23" t="s">
        <v>37</v>
      </c>
      <c r="H61" s="91">
        <v>3400</v>
      </c>
    </row>
    <row r="62" spans="1:8" s="1" customFormat="1" ht="55.5" customHeight="1">
      <c r="A62" s="42"/>
      <c r="B62" s="79" t="s">
        <v>163</v>
      </c>
      <c r="C62" s="30" t="s">
        <v>145</v>
      </c>
      <c r="D62" s="10">
        <v>921</v>
      </c>
      <c r="E62" s="10">
        <v>92195</v>
      </c>
      <c r="F62" s="10">
        <v>4210</v>
      </c>
      <c r="G62" s="23" t="s">
        <v>37</v>
      </c>
      <c r="H62" s="91">
        <v>11549</v>
      </c>
    </row>
    <row r="63" spans="1:8" s="1" customFormat="1" ht="28.5" customHeight="1">
      <c r="A63" s="42"/>
      <c r="B63" s="79" t="s">
        <v>162</v>
      </c>
      <c r="C63" s="30" t="s">
        <v>2</v>
      </c>
      <c r="D63" s="10">
        <v>921</v>
      </c>
      <c r="E63" s="10">
        <v>92195</v>
      </c>
      <c r="F63" s="10">
        <v>4300</v>
      </c>
      <c r="G63" s="23" t="s">
        <v>37</v>
      </c>
      <c r="H63" s="91">
        <v>3400</v>
      </c>
    </row>
    <row r="64" spans="1:8" s="56" customFormat="1" ht="15" customHeight="1">
      <c r="A64" s="189" t="s">
        <v>30</v>
      </c>
      <c r="B64" s="190"/>
      <c r="C64" s="190"/>
      <c r="D64" s="190"/>
      <c r="E64" s="190"/>
      <c r="F64" s="190"/>
      <c r="G64" s="191"/>
      <c r="H64" s="104">
        <f>SUM(H57:H63)</f>
        <v>23049</v>
      </c>
    </row>
    <row r="65" spans="1:8" s="56" customFormat="1" ht="20.25" customHeight="1">
      <c r="A65" s="53">
        <v>9</v>
      </c>
      <c r="B65" s="33" t="s">
        <v>31</v>
      </c>
      <c r="C65" s="33"/>
      <c r="D65" s="54"/>
      <c r="E65" s="54"/>
      <c r="F65" s="54"/>
      <c r="G65" s="55"/>
      <c r="H65" s="104"/>
    </row>
    <row r="66" spans="1:8" s="1" customFormat="1" ht="30" customHeight="1">
      <c r="A66" s="42"/>
      <c r="B66" s="79" t="s">
        <v>142</v>
      </c>
      <c r="C66" s="30" t="s">
        <v>2</v>
      </c>
      <c r="D66" s="10">
        <v>921</v>
      </c>
      <c r="E66" s="10">
        <v>92195</v>
      </c>
      <c r="F66" s="10">
        <v>4210</v>
      </c>
      <c r="G66" s="23" t="s">
        <v>37</v>
      </c>
      <c r="H66" s="91">
        <v>5000</v>
      </c>
    </row>
    <row r="67" spans="1:8" s="1" customFormat="1" ht="25.5" customHeight="1">
      <c r="A67" s="42"/>
      <c r="B67" s="79" t="s">
        <v>114</v>
      </c>
      <c r="C67" s="30" t="s">
        <v>2</v>
      </c>
      <c r="D67" s="10">
        <v>921</v>
      </c>
      <c r="E67" s="10">
        <v>92109</v>
      </c>
      <c r="F67" s="10">
        <v>4210</v>
      </c>
      <c r="G67" s="23" t="s">
        <v>37</v>
      </c>
      <c r="H67" s="91">
        <v>4000</v>
      </c>
    </row>
    <row r="68" spans="1:8" s="1" customFormat="1" ht="27.75" customHeight="1">
      <c r="A68" s="45"/>
      <c r="B68" s="101" t="s">
        <v>143</v>
      </c>
      <c r="C68" s="100" t="s">
        <v>2</v>
      </c>
      <c r="D68" s="25">
        <v>926</v>
      </c>
      <c r="E68" s="25">
        <v>92695</v>
      </c>
      <c r="F68" s="10">
        <v>4210</v>
      </c>
      <c r="G68" s="83" t="s">
        <v>37</v>
      </c>
      <c r="H68" s="108">
        <v>3026</v>
      </c>
    </row>
    <row r="69" spans="1:8" s="56" customFormat="1" ht="18.75" customHeight="1">
      <c r="A69" s="189" t="s">
        <v>30</v>
      </c>
      <c r="B69" s="190"/>
      <c r="C69" s="190"/>
      <c r="D69" s="190"/>
      <c r="E69" s="190"/>
      <c r="F69" s="190"/>
      <c r="G69" s="191"/>
      <c r="H69" s="104">
        <f>SUM(H66:H68)</f>
        <v>12026</v>
      </c>
    </row>
    <row r="70" spans="1:8" s="21" customFormat="1" ht="21" customHeight="1">
      <c r="A70" s="171" t="s">
        <v>90</v>
      </c>
      <c r="B70" s="172"/>
      <c r="C70" s="43"/>
      <c r="D70" s="43"/>
      <c r="E70" s="43"/>
      <c r="F70" s="43"/>
      <c r="G70" s="29"/>
      <c r="H70" s="105">
        <f>SUM(H11,H18,H28,H36,H40,H47,H55,H64,H69)</f>
        <v>169469</v>
      </c>
    </row>
  </sheetData>
  <sheetProtection/>
  <mergeCells count="81">
    <mergeCell ref="G23:G24"/>
    <mergeCell ref="B13:B15"/>
    <mergeCell ref="A13:A15"/>
    <mergeCell ref="C13:C15"/>
    <mergeCell ref="D13:D15"/>
    <mergeCell ref="E13:E15"/>
    <mergeCell ref="G13:G15"/>
    <mergeCell ref="D23:D24"/>
    <mergeCell ref="E23:E24"/>
    <mergeCell ref="C23:C24"/>
    <mergeCell ref="B23:B24"/>
    <mergeCell ref="E33:E35"/>
    <mergeCell ref="A33:A35"/>
    <mergeCell ref="B33:B35"/>
    <mergeCell ref="C33:C35"/>
    <mergeCell ref="D33:D35"/>
    <mergeCell ref="B30:B31"/>
    <mergeCell ref="C30:C31"/>
    <mergeCell ref="G33:G34"/>
    <mergeCell ref="A69:G69"/>
    <mergeCell ref="A70:B70"/>
    <mergeCell ref="A40:G40"/>
    <mergeCell ref="A47:G47"/>
    <mergeCell ref="A55:G55"/>
    <mergeCell ref="A64:G64"/>
    <mergeCell ref="A44:A46"/>
    <mergeCell ref="B44:B46"/>
    <mergeCell ref="C44:C46"/>
    <mergeCell ref="E42:E43"/>
    <mergeCell ref="A1:H1"/>
    <mergeCell ref="A11:G11"/>
    <mergeCell ref="D30:D31"/>
    <mergeCell ref="E30:E31"/>
    <mergeCell ref="G30:G31"/>
    <mergeCell ref="A30:A31"/>
    <mergeCell ref="A28:G28"/>
    <mergeCell ref="E16:E17"/>
    <mergeCell ref="G16:G17"/>
    <mergeCell ref="C16:C17"/>
    <mergeCell ref="D16:D17"/>
    <mergeCell ref="A18:G18"/>
    <mergeCell ref="B20:B22"/>
    <mergeCell ref="C20:C22"/>
    <mergeCell ref="A16:A17"/>
    <mergeCell ref="B16:B17"/>
    <mergeCell ref="D20:D22"/>
    <mergeCell ref="G25:G27"/>
    <mergeCell ref="E20:E22"/>
    <mergeCell ref="E25:E27"/>
    <mergeCell ref="A36:G36"/>
    <mergeCell ref="D25:D27"/>
    <mergeCell ref="G20:G22"/>
    <mergeCell ref="A25:A27"/>
    <mergeCell ref="B25:B27"/>
    <mergeCell ref="C25:C27"/>
    <mergeCell ref="A20:A22"/>
    <mergeCell ref="A42:A43"/>
    <mergeCell ref="B42:B43"/>
    <mergeCell ref="C42:C43"/>
    <mergeCell ref="D42:D43"/>
    <mergeCell ref="G42:G43"/>
    <mergeCell ref="A49:A50"/>
    <mergeCell ref="B49:B50"/>
    <mergeCell ref="C49:C50"/>
    <mergeCell ref="D49:D50"/>
    <mergeCell ref="E49:E50"/>
    <mergeCell ref="G49:G50"/>
    <mergeCell ref="E44:E46"/>
    <mergeCell ref="G44:G46"/>
    <mergeCell ref="D44:D46"/>
    <mergeCell ref="E57:E58"/>
    <mergeCell ref="G57:G58"/>
    <mergeCell ref="A57:A58"/>
    <mergeCell ref="B57:B58"/>
    <mergeCell ref="C57:C58"/>
    <mergeCell ref="D57:D58"/>
    <mergeCell ref="A60:A61"/>
    <mergeCell ref="E60:E61"/>
    <mergeCell ref="D60:D61"/>
    <mergeCell ref="C60:C61"/>
    <mergeCell ref="B60:B61"/>
  </mergeCells>
  <printOptions horizontalCentered="1"/>
  <pageMargins left="0" right="0" top="0.5905511811023623" bottom="0.7874015748031497" header="0.9055118110236221" footer="0.5118110236220472"/>
  <pageSetup horizontalDpi="600" verticalDpi="600" orientation="landscape" paperSize="9" scale="95" r:id="rId1"/>
  <headerFooter alignWithMargins="0">
    <oddHeader>&amp;R&amp;9
Załącznik Nr 8
do Uchwały Nr XXI/130/2012
Rady Gminy Skarżysko Kościelne 
z dnia 28 czerwca 2012r.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workbookViewId="0" topLeftCell="A1">
      <selection activeCell="I2" sqref="I2"/>
    </sheetView>
  </sheetViews>
  <sheetFormatPr defaultColWidth="9.00390625" defaultRowHeight="12.75"/>
  <cols>
    <col min="1" max="1" width="3.625" style="19" customWidth="1"/>
    <col min="2" max="2" width="39.00390625" style="19" customWidth="1"/>
    <col min="3" max="3" width="10.00390625" style="19" customWidth="1"/>
    <col min="4" max="4" width="10.375" style="19" customWidth="1"/>
    <col min="5" max="5" width="4.375" style="19" customWidth="1"/>
    <col min="6" max="6" width="6.875" style="19" customWidth="1"/>
    <col min="7" max="7" width="23.75390625" style="19" customWidth="1"/>
    <col min="8" max="8" width="12.375" style="47" customWidth="1"/>
    <col min="9" max="9" width="25.00390625" style="47" customWidth="1"/>
    <col min="10" max="16384" width="9.125" style="19" customWidth="1"/>
  </cols>
  <sheetData>
    <row r="1" spans="8:9" s="20" customFormat="1" ht="12">
      <c r="H1" s="46"/>
      <c r="I1" s="20" t="s">
        <v>230</v>
      </c>
    </row>
    <row r="2" spans="8:9" s="20" customFormat="1" ht="12">
      <c r="H2" s="46"/>
      <c r="I2" s="20" t="s">
        <v>232</v>
      </c>
    </row>
    <row r="3" spans="8:9" s="20" customFormat="1" ht="12">
      <c r="H3" s="46"/>
      <c r="I3" s="20" t="s">
        <v>104</v>
      </c>
    </row>
    <row r="4" spans="8:9" s="20" customFormat="1" ht="12">
      <c r="H4" s="46"/>
      <c r="I4" s="20" t="s">
        <v>217</v>
      </c>
    </row>
    <row r="5" spans="1:9" s="52" customFormat="1" ht="25.5" customHeight="1">
      <c r="A5" s="215" t="s">
        <v>150</v>
      </c>
      <c r="B5" s="215"/>
      <c r="C5" s="215"/>
      <c r="D5" s="215"/>
      <c r="E5" s="215"/>
      <c r="F5" s="215"/>
      <c r="G5" s="215"/>
      <c r="H5" s="215"/>
      <c r="I5" s="215"/>
    </row>
    <row r="6" ht="18.75" customHeight="1"/>
    <row r="7" spans="1:9" ht="48" customHeight="1">
      <c r="A7" s="217" t="s">
        <v>1</v>
      </c>
      <c r="B7" s="217" t="s">
        <v>4</v>
      </c>
      <c r="C7" s="217" t="s">
        <v>5</v>
      </c>
      <c r="D7" s="218" t="s">
        <v>83</v>
      </c>
      <c r="E7" s="217" t="s">
        <v>48</v>
      </c>
      <c r="F7" s="218" t="s">
        <v>49</v>
      </c>
      <c r="G7" s="217" t="s">
        <v>6</v>
      </c>
      <c r="H7" s="217"/>
      <c r="I7" s="216" t="s">
        <v>151</v>
      </c>
    </row>
    <row r="8" spans="1:9" ht="28.5" customHeight="1">
      <c r="A8" s="217"/>
      <c r="B8" s="217"/>
      <c r="C8" s="217"/>
      <c r="D8" s="219"/>
      <c r="E8" s="217"/>
      <c r="F8" s="219"/>
      <c r="G8" s="34" t="s">
        <v>7</v>
      </c>
      <c r="H8" s="48" t="s">
        <v>8</v>
      </c>
      <c r="I8" s="216"/>
    </row>
    <row r="9" spans="1:9" s="71" customFormat="1" ht="18" customHeight="1">
      <c r="A9" s="72">
        <v>1</v>
      </c>
      <c r="B9" s="72">
        <v>2</v>
      </c>
      <c r="C9" s="72">
        <v>3</v>
      </c>
      <c r="D9" s="73">
        <v>4</v>
      </c>
      <c r="E9" s="72">
        <v>5</v>
      </c>
      <c r="F9" s="73">
        <v>6</v>
      </c>
      <c r="G9" s="72">
        <v>7</v>
      </c>
      <c r="H9" s="75">
        <v>8</v>
      </c>
      <c r="I9" s="75">
        <v>9</v>
      </c>
    </row>
    <row r="10" spans="1:9" ht="36" customHeight="1">
      <c r="A10" s="35" t="s">
        <v>53</v>
      </c>
      <c r="B10" s="58" t="s">
        <v>26</v>
      </c>
      <c r="C10" s="57" t="s">
        <v>38</v>
      </c>
      <c r="D10" s="58" t="s">
        <v>2</v>
      </c>
      <c r="E10" s="76">
        <v>10</v>
      </c>
      <c r="F10" s="77">
        <v>1010</v>
      </c>
      <c r="G10" s="35" t="s">
        <v>9</v>
      </c>
      <c r="H10" s="74">
        <f>SUM(H11,H17)</f>
        <v>3143991</v>
      </c>
      <c r="I10" s="74">
        <f>SUM(I11,I17)</f>
        <v>1802573.22</v>
      </c>
    </row>
    <row r="11" spans="1:9" ht="30" customHeight="1">
      <c r="A11" s="36"/>
      <c r="B11" s="60" t="s">
        <v>203</v>
      </c>
      <c r="C11" s="36"/>
      <c r="D11" s="36"/>
      <c r="E11" s="36"/>
      <c r="F11" s="36"/>
      <c r="G11" s="36" t="s">
        <v>102</v>
      </c>
      <c r="H11" s="49">
        <f>SUM(H12:H14)</f>
        <v>0</v>
      </c>
      <c r="I11" s="49">
        <f>SUM(I12:I14)</f>
        <v>0</v>
      </c>
    </row>
    <row r="12" spans="1:9" ht="25.5" customHeight="1">
      <c r="A12" s="36"/>
      <c r="B12" s="60" t="s">
        <v>202</v>
      </c>
      <c r="C12" s="36"/>
      <c r="D12" s="36"/>
      <c r="E12" s="36"/>
      <c r="F12" s="36"/>
      <c r="G12" s="37" t="s">
        <v>10</v>
      </c>
      <c r="H12" s="49"/>
      <c r="I12" s="49"/>
    </row>
    <row r="13" spans="1:9" ht="11.25" customHeight="1">
      <c r="A13" s="36"/>
      <c r="B13" s="209" t="s">
        <v>39</v>
      </c>
      <c r="C13" s="36"/>
      <c r="D13" s="36"/>
      <c r="E13" s="36"/>
      <c r="F13" s="36"/>
      <c r="G13" s="37" t="s">
        <v>11</v>
      </c>
      <c r="H13" s="49"/>
      <c r="I13" s="49"/>
    </row>
    <row r="14" spans="1:9" ht="24">
      <c r="A14" s="36"/>
      <c r="B14" s="210"/>
      <c r="C14" s="36"/>
      <c r="D14" s="36"/>
      <c r="E14" s="36"/>
      <c r="F14" s="36"/>
      <c r="G14" s="38" t="s">
        <v>12</v>
      </c>
      <c r="H14" s="49"/>
      <c r="I14" s="49"/>
    </row>
    <row r="15" spans="1:9" ht="7.5" customHeight="1">
      <c r="A15" s="36"/>
      <c r="B15" s="210"/>
      <c r="C15" s="36"/>
      <c r="D15" s="36"/>
      <c r="E15" s="36"/>
      <c r="F15" s="36"/>
      <c r="G15" s="69"/>
      <c r="H15" s="49"/>
      <c r="I15" s="49"/>
    </row>
    <row r="16" spans="1:9" ht="9" customHeight="1">
      <c r="A16" s="36"/>
      <c r="B16" s="210"/>
      <c r="C16" s="36"/>
      <c r="D16" s="36"/>
      <c r="E16" s="36"/>
      <c r="F16" s="36"/>
      <c r="G16" s="69"/>
      <c r="H16" s="49"/>
      <c r="I16" s="49"/>
    </row>
    <row r="17" spans="1:9" ht="12.75">
      <c r="A17" s="36"/>
      <c r="B17" s="210"/>
      <c r="C17" s="36"/>
      <c r="D17" s="36"/>
      <c r="E17" s="36"/>
      <c r="F17" s="36"/>
      <c r="G17" s="36" t="s">
        <v>101</v>
      </c>
      <c r="H17" s="49">
        <f>SUM(H18:H20)</f>
        <v>3143991</v>
      </c>
      <c r="I17" s="49">
        <f>SUM(I18:I20)</f>
        <v>1802573.22</v>
      </c>
    </row>
    <row r="18" spans="1:9" ht="12.75">
      <c r="A18" s="36"/>
      <c r="B18" s="210"/>
      <c r="C18" s="36"/>
      <c r="D18" s="36"/>
      <c r="E18" s="36"/>
      <c r="F18" s="36"/>
      <c r="G18" s="37" t="s">
        <v>10</v>
      </c>
      <c r="H18" s="49">
        <v>1264083</v>
      </c>
      <c r="I18" s="49">
        <v>719416.22</v>
      </c>
    </row>
    <row r="19" spans="1:9" ht="12.75">
      <c r="A19" s="36"/>
      <c r="B19" s="210"/>
      <c r="C19" s="36"/>
      <c r="D19" s="36"/>
      <c r="E19" s="36"/>
      <c r="F19" s="36"/>
      <c r="G19" s="37" t="s">
        <v>11</v>
      </c>
      <c r="H19" s="49"/>
      <c r="I19" s="49"/>
    </row>
    <row r="20" spans="1:9" ht="24">
      <c r="A20" s="36"/>
      <c r="B20" s="210"/>
      <c r="C20" s="36"/>
      <c r="D20" s="36"/>
      <c r="E20" s="36"/>
      <c r="F20" s="36"/>
      <c r="G20" s="38" t="s">
        <v>12</v>
      </c>
      <c r="H20" s="49">
        <v>1879908</v>
      </c>
      <c r="I20" s="49">
        <v>1083157</v>
      </c>
    </row>
    <row r="21" spans="1:9" ht="36">
      <c r="A21" s="36"/>
      <c r="B21" s="210"/>
      <c r="C21" s="36"/>
      <c r="D21" s="36"/>
      <c r="E21" s="36"/>
      <c r="F21" s="36"/>
      <c r="G21" s="69" t="s">
        <v>100</v>
      </c>
      <c r="H21" s="49">
        <v>1879908</v>
      </c>
      <c r="I21" s="49">
        <v>1083157</v>
      </c>
    </row>
    <row r="22" spans="1:9" ht="32.25" customHeight="1">
      <c r="A22" s="36"/>
      <c r="B22" s="211"/>
      <c r="C22" s="36"/>
      <c r="D22" s="36"/>
      <c r="E22" s="36"/>
      <c r="F22" s="36"/>
      <c r="G22" s="36"/>
      <c r="H22" s="49"/>
      <c r="I22" s="49"/>
    </row>
    <row r="23" spans="1:9" s="87" customFormat="1" ht="12" customHeight="1">
      <c r="A23" s="88"/>
      <c r="B23" s="88"/>
      <c r="C23" s="88"/>
      <c r="D23" s="88"/>
      <c r="E23" s="88"/>
      <c r="F23" s="88"/>
      <c r="G23" s="88"/>
      <c r="H23" s="89"/>
      <c r="I23" s="89"/>
    </row>
    <row r="24" spans="1:9" ht="9" customHeight="1">
      <c r="A24" s="39"/>
      <c r="B24" s="39"/>
      <c r="C24" s="39"/>
      <c r="D24" s="39"/>
      <c r="E24" s="39"/>
      <c r="F24" s="39"/>
      <c r="G24" s="39"/>
      <c r="H24" s="50"/>
      <c r="I24" s="50"/>
    </row>
    <row r="25" spans="1:9" ht="16.5" customHeight="1">
      <c r="A25" s="39"/>
      <c r="B25" s="124"/>
      <c r="C25" s="39"/>
      <c r="D25" s="39"/>
      <c r="E25" s="39"/>
      <c r="F25" s="39"/>
      <c r="G25" s="39"/>
      <c r="H25" s="50"/>
      <c r="I25" s="50"/>
    </row>
    <row r="26" spans="1:9" ht="22.5" customHeight="1">
      <c r="A26" s="35">
        <v>2</v>
      </c>
      <c r="B26" s="40" t="s">
        <v>109</v>
      </c>
      <c r="C26" s="35" t="s">
        <v>105</v>
      </c>
      <c r="D26" s="207" t="s">
        <v>2</v>
      </c>
      <c r="E26" s="76">
        <v>10</v>
      </c>
      <c r="F26" s="77">
        <v>1041</v>
      </c>
      <c r="G26" s="35" t="s">
        <v>9</v>
      </c>
      <c r="H26" s="74">
        <f>SUM(H27,H33)</f>
        <v>348122</v>
      </c>
      <c r="I26" s="74">
        <f>SUM(I27,I33)</f>
        <v>341428</v>
      </c>
    </row>
    <row r="27" spans="1:9" ht="12.75">
      <c r="A27" s="36"/>
      <c r="B27" s="41" t="s">
        <v>199</v>
      </c>
      <c r="C27" s="36"/>
      <c r="D27" s="208"/>
      <c r="E27" s="36"/>
      <c r="F27" s="36"/>
      <c r="G27" s="36" t="s">
        <v>102</v>
      </c>
      <c r="H27" s="49">
        <f>SUM(H28:H30)</f>
        <v>0</v>
      </c>
      <c r="I27" s="49">
        <f>SUM(I28:I30)</f>
        <v>0</v>
      </c>
    </row>
    <row r="28" spans="1:9" ht="12.75">
      <c r="A28" s="36"/>
      <c r="B28" s="41" t="s">
        <v>200</v>
      </c>
      <c r="C28" s="36"/>
      <c r="D28" s="208"/>
      <c r="E28" s="36"/>
      <c r="F28" s="36"/>
      <c r="G28" s="37" t="s">
        <v>10</v>
      </c>
      <c r="H28" s="49">
        <v>0</v>
      </c>
      <c r="I28" s="49">
        <v>0</v>
      </c>
    </row>
    <row r="29" spans="1:9" ht="51">
      <c r="A29" s="81"/>
      <c r="B29" s="92" t="s">
        <v>201</v>
      </c>
      <c r="C29" s="86"/>
      <c r="D29" s="208"/>
      <c r="E29" s="36"/>
      <c r="F29" s="36"/>
      <c r="G29" s="37" t="s">
        <v>11</v>
      </c>
      <c r="H29" s="49"/>
      <c r="I29" s="49"/>
    </row>
    <row r="30" spans="1:9" ht="24">
      <c r="A30" s="36"/>
      <c r="B30" s="129"/>
      <c r="C30" s="81"/>
      <c r="D30" s="36"/>
      <c r="E30" s="36"/>
      <c r="F30" s="36"/>
      <c r="G30" s="38" t="s">
        <v>12</v>
      </c>
      <c r="H30" s="49">
        <v>0</v>
      </c>
      <c r="I30" s="49">
        <v>0</v>
      </c>
    </row>
    <row r="31" spans="1:9" ht="2.25" customHeight="1">
      <c r="A31" s="36"/>
      <c r="B31" s="129"/>
      <c r="C31" s="36"/>
      <c r="D31" s="36"/>
      <c r="E31" s="36"/>
      <c r="F31" s="36"/>
      <c r="G31" s="69"/>
      <c r="H31" s="49"/>
      <c r="I31" s="49"/>
    </row>
    <row r="32" spans="1:9" ht="1.5" customHeight="1">
      <c r="A32" s="36"/>
      <c r="B32" s="129"/>
      <c r="C32" s="36"/>
      <c r="D32" s="36"/>
      <c r="E32" s="36"/>
      <c r="F32" s="36"/>
      <c r="G32" s="69"/>
      <c r="H32" s="49"/>
      <c r="I32" s="49"/>
    </row>
    <row r="33" spans="1:9" ht="11.25" customHeight="1">
      <c r="A33" s="36"/>
      <c r="B33" s="36"/>
      <c r="C33" s="36"/>
      <c r="D33" s="36"/>
      <c r="E33" s="36"/>
      <c r="F33" s="36"/>
      <c r="G33" s="36" t="s">
        <v>101</v>
      </c>
      <c r="H33" s="49">
        <f>SUM(H34:H36)</f>
        <v>348122</v>
      </c>
      <c r="I33" s="49">
        <f>SUM(I34:I36)</f>
        <v>341428</v>
      </c>
    </row>
    <row r="34" spans="1:9" ht="12.75">
      <c r="A34" s="36"/>
      <c r="B34" s="36"/>
      <c r="C34" s="36"/>
      <c r="D34" s="36"/>
      <c r="E34" s="36"/>
      <c r="F34" s="36"/>
      <c r="G34" s="37" t="s">
        <v>10</v>
      </c>
      <c r="H34" s="49">
        <v>138201</v>
      </c>
      <c r="I34" s="49">
        <v>131507</v>
      </c>
    </row>
    <row r="35" spans="1:9" ht="12" customHeight="1">
      <c r="A35" s="36"/>
      <c r="B35" s="36"/>
      <c r="C35" s="36"/>
      <c r="D35" s="36"/>
      <c r="E35" s="36"/>
      <c r="F35" s="36"/>
      <c r="G35" s="37" t="s">
        <v>11</v>
      </c>
      <c r="H35" s="49"/>
      <c r="I35" s="49"/>
    </row>
    <row r="36" spans="1:9" ht="21.75" customHeight="1">
      <c r="A36" s="36"/>
      <c r="B36" s="36"/>
      <c r="C36" s="36"/>
      <c r="D36" s="36"/>
      <c r="E36" s="36"/>
      <c r="F36" s="36"/>
      <c r="G36" s="38" t="s">
        <v>12</v>
      </c>
      <c r="H36" s="49">
        <v>209921</v>
      </c>
      <c r="I36" s="49">
        <v>209921</v>
      </c>
    </row>
    <row r="37" spans="1:9" ht="34.5" customHeight="1">
      <c r="A37" s="36"/>
      <c r="B37" s="36"/>
      <c r="C37" s="39"/>
      <c r="D37" s="36"/>
      <c r="E37" s="36"/>
      <c r="F37" s="36"/>
      <c r="G37" s="69" t="s">
        <v>100</v>
      </c>
      <c r="H37" s="49"/>
      <c r="I37" s="49"/>
    </row>
    <row r="38" spans="1:9" s="114" customFormat="1" ht="38.25" customHeight="1">
      <c r="A38" s="112">
        <v>2</v>
      </c>
      <c r="B38" s="113" t="s">
        <v>27</v>
      </c>
      <c r="C38" s="112" t="s">
        <v>105</v>
      </c>
      <c r="D38" s="113" t="s">
        <v>2</v>
      </c>
      <c r="E38" s="112">
        <v>720</v>
      </c>
      <c r="F38" s="112">
        <v>72095</v>
      </c>
      <c r="G38" s="112" t="s">
        <v>9</v>
      </c>
      <c r="H38" s="110">
        <f>SUM(H39,H45)</f>
        <v>84967.67</v>
      </c>
      <c r="I38" s="110">
        <f>SUM(I39,I45)</f>
        <v>84967.67</v>
      </c>
    </row>
    <row r="39" spans="1:9" s="114" customFormat="1" ht="42.75" customHeight="1">
      <c r="A39" s="115"/>
      <c r="B39" s="116" t="s">
        <v>119</v>
      </c>
      <c r="C39" s="115"/>
      <c r="D39" s="116"/>
      <c r="E39" s="115"/>
      <c r="F39" s="115"/>
      <c r="G39" s="115" t="s">
        <v>102</v>
      </c>
      <c r="H39" s="111">
        <f>SUM(H40:H42)</f>
        <v>0</v>
      </c>
      <c r="I39" s="111">
        <f>SUM(I40:I42)</f>
        <v>0</v>
      </c>
    </row>
    <row r="40" spans="1:9" s="114" customFormat="1" ht="27" customHeight="1">
      <c r="A40" s="115"/>
      <c r="B40" s="116" t="s">
        <v>120</v>
      </c>
      <c r="C40" s="115"/>
      <c r="D40" s="116"/>
      <c r="E40" s="115"/>
      <c r="F40" s="115"/>
      <c r="G40" s="120" t="s">
        <v>10</v>
      </c>
      <c r="H40" s="111"/>
      <c r="I40" s="111"/>
    </row>
    <row r="41" spans="1:9" s="114" customFormat="1" ht="43.5" customHeight="1">
      <c r="A41" s="115"/>
      <c r="B41" s="116" t="s">
        <v>126</v>
      </c>
      <c r="C41" s="115"/>
      <c r="D41" s="116"/>
      <c r="E41" s="115"/>
      <c r="F41" s="115"/>
      <c r="G41" s="120" t="s">
        <v>11</v>
      </c>
      <c r="H41" s="111"/>
      <c r="I41" s="111"/>
    </row>
    <row r="42" spans="1:9" s="114" customFormat="1" ht="23.25" customHeight="1">
      <c r="A42" s="121"/>
      <c r="B42" s="121"/>
      <c r="C42" s="121"/>
      <c r="D42" s="121"/>
      <c r="E42" s="121"/>
      <c r="F42" s="121"/>
      <c r="G42" s="122" t="s">
        <v>12</v>
      </c>
      <c r="H42" s="111"/>
      <c r="I42" s="111"/>
    </row>
    <row r="43" spans="1:9" s="114" customFormat="1" ht="3" customHeight="1">
      <c r="A43" s="115"/>
      <c r="B43" s="126"/>
      <c r="C43" s="115"/>
      <c r="D43" s="115"/>
      <c r="E43" s="115"/>
      <c r="F43" s="115"/>
      <c r="G43" s="116"/>
      <c r="H43" s="111"/>
      <c r="I43" s="111"/>
    </row>
    <row r="44" spans="1:9" s="114" customFormat="1" ht="2.25" customHeight="1">
      <c r="A44" s="115"/>
      <c r="B44" s="126"/>
      <c r="C44" s="115"/>
      <c r="D44" s="115"/>
      <c r="E44" s="115"/>
      <c r="F44" s="115"/>
      <c r="G44" s="116"/>
      <c r="H44" s="111"/>
      <c r="I44" s="111"/>
    </row>
    <row r="45" spans="1:9" s="114" customFormat="1" ht="12.75">
      <c r="A45" s="115"/>
      <c r="B45" s="115"/>
      <c r="C45" s="115"/>
      <c r="D45" s="115"/>
      <c r="E45" s="115"/>
      <c r="F45" s="115"/>
      <c r="G45" s="115" t="s">
        <v>101</v>
      </c>
      <c r="H45" s="111">
        <f>SUM(H46:H48)</f>
        <v>84967.67</v>
      </c>
      <c r="I45" s="111">
        <f>SUM(I46:I48)</f>
        <v>84967.67</v>
      </c>
    </row>
    <row r="46" spans="1:9" s="114" customFormat="1" ht="18" customHeight="1">
      <c r="A46" s="115"/>
      <c r="B46" s="115"/>
      <c r="C46" s="115"/>
      <c r="D46" s="115"/>
      <c r="E46" s="115"/>
      <c r="F46" s="115"/>
      <c r="G46" s="120" t="s">
        <v>10</v>
      </c>
      <c r="H46" s="111">
        <v>19882.7</v>
      </c>
      <c r="I46" s="111">
        <v>19882.7</v>
      </c>
    </row>
    <row r="47" spans="1:9" s="114" customFormat="1" ht="18.75" customHeight="1">
      <c r="A47" s="115"/>
      <c r="B47" s="115"/>
      <c r="C47" s="115"/>
      <c r="D47" s="115"/>
      <c r="E47" s="115"/>
      <c r="F47" s="115"/>
      <c r="G47" s="120" t="s">
        <v>11</v>
      </c>
      <c r="H47" s="111"/>
      <c r="I47" s="111"/>
    </row>
    <row r="48" spans="1:9" s="114" customFormat="1" ht="30.75" customHeight="1">
      <c r="A48" s="115"/>
      <c r="B48" s="115"/>
      <c r="C48" s="115"/>
      <c r="D48" s="115"/>
      <c r="E48" s="115"/>
      <c r="F48" s="115"/>
      <c r="G48" s="122" t="s">
        <v>12</v>
      </c>
      <c r="H48" s="111">
        <v>65084.97</v>
      </c>
      <c r="I48" s="111">
        <v>65084.97</v>
      </c>
    </row>
    <row r="49" spans="1:9" s="114" customFormat="1" ht="49.5" customHeight="1">
      <c r="A49" s="115"/>
      <c r="B49" s="115"/>
      <c r="C49" s="115"/>
      <c r="D49" s="115"/>
      <c r="E49" s="115"/>
      <c r="F49" s="115"/>
      <c r="G49" s="116" t="s">
        <v>100</v>
      </c>
      <c r="H49" s="111"/>
      <c r="I49" s="111"/>
    </row>
    <row r="50" spans="1:9" s="114" customFormat="1" ht="53.25" customHeight="1">
      <c r="A50" s="112">
        <v>3</v>
      </c>
      <c r="B50" s="113" t="s">
        <v>27</v>
      </c>
      <c r="C50" s="112" t="s">
        <v>105</v>
      </c>
      <c r="D50" s="113" t="s">
        <v>2</v>
      </c>
      <c r="E50" s="112">
        <v>720</v>
      </c>
      <c r="F50" s="112">
        <v>72095</v>
      </c>
      <c r="G50" s="112" t="s">
        <v>9</v>
      </c>
      <c r="H50" s="110">
        <f>SUM(H51,H57)</f>
        <v>88286.2</v>
      </c>
      <c r="I50" s="110">
        <f>SUM(I51,I57)</f>
        <v>79746.2</v>
      </c>
    </row>
    <row r="51" spans="1:9" s="114" customFormat="1" ht="40.5" customHeight="1">
      <c r="A51" s="115"/>
      <c r="B51" s="116" t="s">
        <v>119</v>
      </c>
      <c r="C51" s="115"/>
      <c r="D51" s="116"/>
      <c r="E51" s="115"/>
      <c r="F51" s="115"/>
      <c r="G51" s="115" t="s">
        <v>102</v>
      </c>
      <c r="H51" s="111">
        <f>SUM(H52:H54)</f>
        <v>0</v>
      </c>
      <c r="I51" s="111">
        <f>SUM(I52:I54)</f>
        <v>0</v>
      </c>
    </row>
    <row r="52" spans="1:9" s="114" customFormat="1" ht="25.5">
      <c r="A52" s="115"/>
      <c r="B52" s="116" t="s">
        <v>120</v>
      </c>
      <c r="C52" s="115"/>
      <c r="D52" s="116"/>
      <c r="E52" s="115"/>
      <c r="F52" s="115"/>
      <c r="G52" s="120" t="s">
        <v>10</v>
      </c>
      <c r="H52" s="111"/>
      <c r="I52" s="111"/>
    </row>
    <row r="53" spans="1:9" s="114" customFormat="1" ht="25.5">
      <c r="A53" s="115"/>
      <c r="B53" s="116" t="s">
        <v>121</v>
      </c>
      <c r="C53" s="121"/>
      <c r="D53" s="116"/>
      <c r="E53" s="115"/>
      <c r="F53" s="115"/>
      <c r="G53" s="120" t="s">
        <v>11</v>
      </c>
      <c r="H53" s="111"/>
      <c r="I53" s="111"/>
    </row>
    <row r="54" spans="1:9" s="114" customFormat="1" ht="25.5">
      <c r="A54" s="121"/>
      <c r="B54" s="121"/>
      <c r="C54" s="121"/>
      <c r="D54" s="121"/>
      <c r="E54" s="121"/>
      <c r="F54" s="121"/>
      <c r="G54" s="122" t="s">
        <v>12</v>
      </c>
      <c r="H54" s="111"/>
      <c r="I54" s="111"/>
    </row>
    <row r="55" spans="1:9" s="114" customFormat="1" ht="4.5" customHeight="1">
      <c r="A55" s="115"/>
      <c r="B55" s="126"/>
      <c r="C55" s="121"/>
      <c r="D55" s="115"/>
      <c r="E55" s="121"/>
      <c r="F55" s="115"/>
      <c r="G55" s="116"/>
      <c r="H55" s="111"/>
      <c r="I55" s="111"/>
    </row>
    <row r="56" spans="1:9" s="114" customFormat="1" ht="4.5" customHeight="1">
      <c r="A56" s="115"/>
      <c r="B56" s="126"/>
      <c r="C56" s="121"/>
      <c r="D56" s="115"/>
      <c r="E56" s="121"/>
      <c r="F56" s="115"/>
      <c r="G56" s="116"/>
      <c r="H56" s="141"/>
      <c r="I56" s="111"/>
    </row>
    <row r="57" spans="1:9" s="114" customFormat="1" ht="12.75">
      <c r="A57" s="115"/>
      <c r="B57" s="121"/>
      <c r="C57" s="121"/>
      <c r="D57" s="115"/>
      <c r="E57" s="121"/>
      <c r="F57" s="115"/>
      <c r="G57" s="115" t="s">
        <v>101</v>
      </c>
      <c r="H57" s="141">
        <f>SUM(H58:H60)</f>
        <v>88286.2</v>
      </c>
      <c r="I57" s="111">
        <f>SUM(I58:I60)</f>
        <v>79746.2</v>
      </c>
    </row>
    <row r="58" spans="1:9" s="114" customFormat="1" ht="12.75">
      <c r="A58" s="115"/>
      <c r="B58" s="121"/>
      <c r="C58" s="121"/>
      <c r="D58" s="121"/>
      <c r="E58" s="115"/>
      <c r="F58" s="115"/>
      <c r="G58" s="136" t="s">
        <v>10</v>
      </c>
      <c r="H58" s="141">
        <v>22476.23</v>
      </c>
      <c r="I58" s="111">
        <v>13936.23</v>
      </c>
    </row>
    <row r="59" spans="1:9" s="114" customFormat="1" ht="12.75">
      <c r="A59" s="121"/>
      <c r="B59" s="121"/>
      <c r="C59" s="121"/>
      <c r="D59" s="121"/>
      <c r="E59" s="115"/>
      <c r="F59" s="121"/>
      <c r="G59" s="136" t="s">
        <v>11</v>
      </c>
      <c r="H59" s="141"/>
      <c r="I59" s="111"/>
    </row>
    <row r="60" spans="1:9" s="114" customFormat="1" ht="25.5">
      <c r="A60" s="121"/>
      <c r="B60" s="121"/>
      <c r="C60" s="121"/>
      <c r="D60" s="121"/>
      <c r="E60" s="115"/>
      <c r="F60" s="121"/>
      <c r="G60" s="137" t="s">
        <v>12</v>
      </c>
      <c r="H60" s="141">
        <v>65809.97</v>
      </c>
      <c r="I60" s="111">
        <v>65809.97</v>
      </c>
    </row>
    <row r="61" spans="1:9" s="114" customFormat="1" ht="38.25">
      <c r="A61" s="121"/>
      <c r="B61" s="121"/>
      <c r="C61" s="121"/>
      <c r="D61" s="121"/>
      <c r="E61" s="115"/>
      <c r="F61" s="121"/>
      <c r="G61" s="132" t="s">
        <v>100</v>
      </c>
      <c r="H61" s="141"/>
      <c r="I61" s="111"/>
    </row>
    <row r="62" spans="1:9" ht="43.5" customHeight="1" hidden="1">
      <c r="A62" s="81">
        <v>4</v>
      </c>
      <c r="B62" s="130" t="s">
        <v>26</v>
      </c>
      <c r="C62" s="131" t="s">
        <v>46</v>
      </c>
      <c r="D62" s="130" t="s">
        <v>2</v>
      </c>
      <c r="E62" s="59">
        <v>801</v>
      </c>
      <c r="F62" s="131">
        <v>80101</v>
      </c>
      <c r="G62" s="81" t="s">
        <v>9</v>
      </c>
      <c r="H62" s="142">
        <f>SUM(H63,H69)</f>
        <v>0</v>
      </c>
      <c r="I62" s="49">
        <f>SUM(I63,I69)</f>
        <v>0</v>
      </c>
    </row>
    <row r="63" spans="1:9" ht="12.75" customHeight="1" hidden="1">
      <c r="A63" s="81"/>
      <c r="B63" s="130" t="s">
        <v>24</v>
      </c>
      <c r="C63" s="131"/>
      <c r="D63" s="130"/>
      <c r="E63" s="59"/>
      <c r="F63" s="131"/>
      <c r="G63" s="81" t="s">
        <v>102</v>
      </c>
      <c r="H63" s="142">
        <f>SUM(H64:H66)</f>
        <v>0</v>
      </c>
      <c r="I63" s="49">
        <f>SUM(I64:I66)</f>
        <v>0</v>
      </c>
    </row>
    <row r="64" spans="1:9" ht="15" hidden="1">
      <c r="A64" s="81"/>
      <c r="B64" s="130" t="s">
        <v>25</v>
      </c>
      <c r="C64" s="131"/>
      <c r="D64" s="130"/>
      <c r="E64" s="59"/>
      <c r="F64" s="131"/>
      <c r="G64" s="133" t="s">
        <v>10</v>
      </c>
      <c r="H64" s="142"/>
      <c r="I64" s="49"/>
    </row>
    <row r="65" spans="1:9" ht="14.25" customHeight="1" hidden="1">
      <c r="A65" s="81"/>
      <c r="B65" s="213" t="s">
        <v>122</v>
      </c>
      <c r="C65" s="131"/>
      <c r="D65" s="130"/>
      <c r="E65" s="59"/>
      <c r="F65" s="131"/>
      <c r="G65" s="133" t="s">
        <v>11</v>
      </c>
      <c r="H65" s="142"/>
      <c r="I65" s="49"/>
    </row>
    <row r="66" spans="1:9" ht="24" hidden="1">
      <c r="A66" s="81"/>
      <c r="B66" s="214"/>
      <c r="C66" s="81"/>
      <c r="D66" s="81"/>
      <c r="E66" s="36"/>
      <c r="F66" s="81"/>
      <c r="G66" s="134" t="s">
        <v>12</v>
      </c>
      <c r="H66" s="142"/>
      <c r="I66" s="49"/>
    </row>
    <row r="67" spans="1:9" ht="3.75" customHeight="1" hidden="1">
      <c r="A67" s="81"/>
      <c r="B67" s="214"/>
      <c r="C67" s="81"/>
      <c r="D67" s="81"/>
      <c r="E67" s="36"/>
      <c r="F67" s="81"/>
      <c r="G67" s="135"/>
      <c r="H67" s="142"/>
      <c r="I67" s="49"/>
    </row>
    <row r="68" spans="1:9" ht="5.25" customHeight="1" hidden="1">
      <c r="A68" s="81"/>
      <c r="B68" s="214"/>
      <c r="C68" s="81"/>
      <c r="D68" s="81"/>
      <c r="E68" s="36"/>
      <c r="F68" s="81"/>
      <c r="G68" s="135"/>
      <c r="H68" s="142"/>
      <c r="I68" s="49"/>
    </row>
    <row r="69" spans="1:9" ht="12.75" hidden="1">
      <c r="A69" s="81"/>
      <c r="B69" s="214"/>
      <c r="C69" s="81"/>
      <c r="D69" s="81"/>
      <c r="E69" s="36"/>
      <c r="F69" s="81"/>
      <c r="G69" s="81" t="s">
        <v>101</v>
      </c>
      <c r="H69" s="142">
        <f>SUM(H70:H72)</f>
        <v>0</v>
      </c>
      <c r="I69" s="49">
        <f>SUM(I70:I72)</f>
        <v>0</v>
      </c>
    </row>
    <row r="70" spans="1:9" ht="12.75" hidden="1">
      <c r="A70" s="81"/>
      <c r="B70" s="214"/>
      <c r="C70" s="81"/>
      <c r="D70" s="81"/>
      <c r="E70" s="36"/>
      <c r="F70" s="81"/>
      <c r="G70" s="133" t="s">
        <v>10</v>
      </c>
      <c r="H70" s="142">
        <v>0</v>
      </c>
      <c r="I70" s="49">
        <v>0</v>
      </c>
    </row>
    <row r="71" spans="1:9" ht="12.75" hidden="1">
      <c r="A71" s="81"/>
      <c r="B71" s="214"/>
      <c r="C71" s="81"/>
      <c r="D71" s="81"/>
      <c r="E71" s="36"/>
      <c r="F71" s="81"/>
      <c r="G71" s="133" t="s">
        <v>11</v>
      </c>
      <c r="H71" s="142"/>
      <c r="I71" s="49"/>
    </row>
    <row r="72" spans="1:9" ht="24" hidden="1">
      <c r="A72" s="81"/>
      <c r="B72" s="214"/>
      <c r="C72" s="81"/>
      <c r="D72" s="81"/>
      <c r="E72" s="36"/>
      <c r="F72" s="81"/>
      <c r="G72" s="134" t="s">
        <v>12</v>
      </c>
      <c r="H72" s="142">
        <v>0</v>
      </c>
      <c r="I72" s="49">
        <v>0</v>
      </c>
    </row>
    <row r="73" spans="1:9" ht="36" hidden="1">
      <c r="A73" s="81"/>
      <c r="B73" s="214"/>
      <c r="C73" s="81"/>
      <c r="D73" s="81"/>
      <c r="E73" s="36"/>
      <c r="F73" s="81"/>
      <c r="G73" s="135" t="s">
        <v>100</v>
      </c>
      <c r="H73" s="142"/>
      <c r="I73" s="49"/>
    </row>
    <row r="74" spans="1:9" ht="1.5" customHeight="1">
      <c r="A74" s="81"/>
      <c r="B74" s="214"/>
      <c r="C74" s="81"/>
      <c r="D74" s="81"/>
      <c r="E74" s="36"/>
      <c r="F74" s="81"/>
      <c r="G74" s="81"/>
      <c r="H74" s="142"/>
      <c r="I74" s="49"/>
    </row>
    <row r="75" spans="1:9" ht="5.25" customHeight="1">
      <c r="A75" s="81"/>
      <c r="B75" s="81"/>
      <c r="C75" s="81"/>
      <c r="D75" s="81"/>
      <c r="E75" s="36"/>
      <c r="F75" s="81"/>
      <c r="G75" s="81"/>
      <c r="H75" s="142"/>
      <c r="I75" s="49"/>
    </row>
    <row r="76" spans="1:9" ht="25.5" customHeight="1" hidden="1">
      <c r="A76" s="81">
        <v>6</v>
      </c>
      <c r="B76" s="41" t="s">
        <v>19</v>
      </c>
      <c r="C76" s="36" t="s">
        <v>40</v>
      </c>
      <c r="D76" s="212" t="s">
        <v>41</v>
      </c>
      <c r="E76" s="36">
        <v>853</v>
      </c>
      <c r="F76" s="81">
        <v>85395</v>
      </c>
      <c r="G76" s="81" t="s">
        <v>9</v>
      </c>
      <c r="H76" s="142">
        <f>SUM(H77,H83)</f>
        <v>0</v>
      </c>
      <c r="I76" s="49">
        <f>SUM(I77,I83)</f>
        <v>0</v>
      </c>
    </row>
    <row r="77" spans="1:9" ht="25.5" hidden="1">
      <c r="A77" s="81"/>
      <c r="B77" s="41" t="s">
        <v>43</v>
      </c>
      <c r="C77" s="36"/>
      <c r="D77" s="212"/>
      <c r="E77" s="36"/>
      <c r="F77" s="81"/>
      <c r="G77" s="81" t="s">
        <v>102</v>
      </c>
      <c r="H77" s="142">
        <f>SUM(H78:H80)</f>
        <v>0</v>
      </c>
      <c r="I77" s="49">
        <f>SUM(I78:I80)</f>
        <v>0</v>
      </c>
    </row>
    <row r="78" spans="1:9" ht="93" customHeight="1" hidden="1">
      <c r="A78" s="81"/>
      <c r="B78" s="41" t="s">
        <v>44</v>
      </c>
      <c r="C78" s="36"/>
      <c r="D78" s="41"/>
      <c r="E78" s="36"/>
      <c r="F78" s="81"/>
      <c r="G78" s="138" t="s">
        <v>10</v>
      </c>
      <c r="H78" s="142"/>
      <c r="I78" s="49">
        <v>0</v>
      </c>
    </row>
    <row r="79" spans="1:9" ht="15" customHeight="1" hidden="1">
      <c r="A79" s="81"/>
      <c r="B79" s="41" t="s">
        <v>42</v>
      </c>
      <c r="C79" s="36"/>
      <c r="D79" s="41"/>
      <c r="E79" s="36"/>
      <c r="F79" s="81"/>
      <c r="G79" s="138" t="s">
        <v>11</v>
      </c>
      <c r="H79" s="142">
        <v>0</v>
      </c>
      <c r="I79" s="49">
        <v>0</v>
      </c>
    </row>
    <row r="80" spans="1:9" ht="25.5" hidden="1">
      <c r="A80" s="81"/>
      <c r="B80" s="81"/>
      <c r="C80" s="36"/>
      <c r="D80" s="36"/>
      <c r="E80" s="36"/>
      <c r="F80" s="81"/>
      <c r="G80" s="139" t="s">
        <v>12</v>
      </c>
      <c r="H80" s="142">
        <v>0</v>
      </c>
      <c r="I80" s="49">
        <v>0</v>
      </c>
    </row>
    <row r="81" spans="1:9" ht="1.5" customHeight="1" hidden="1">
      <c r="A81" s="81"/>
      <c r="B81" s="81"/>
      <c r="C81" s="36"/>
      <c r="D81" s="36"/>
      <c r="E81" s="36"/>
      <c r="F81" s="81"/>
      <c r="G81" s="140"/>
      <c r="H81" s="142"/>
      <c r="I81" s="49"/>
    </row>
    <row r="82" spans="1:9" ht="2.25" customHeight="1" hidden="1">
      <c r="A82" s="81"/>
      <c r="B82" s="81"/>
      <c r="C82" s="36"/>
      <c r="D82" s="36"/>
      <c r="E82" s="36"/>
      <c r="F82" s="81"/>
      <c r="G82" s="140"/>
      <c r="H82" s="142"/>
      <c r="I82" s="49"/>
    </row>
    <row r="83" spans="1:9" ht="12.75" hidden="1">
      <c r="A83" s="81"/>
      <c r="B83" s="36"/>
      <c r="C83" s="36"/>
      <c r="D83" s="36"/>
      <c r="E83" s="36"/>
      <c r="F83" s="81"/>
      <c r="G83" s="81" t="s">
        <v>101</v>
      </c>
      <c r="H83" s="142">
        <f>SUM(H84:H86)</f>
        <v>0</v>
      </c>
      <c r="I83" s="49">
        <f>SUM(I84:I86)</f>
        <v>0</v>
      </c>
    </row>
    <row r="84" spans="1:9" ht="12.75" hidden="1">
      <c r="A84" s="81"/>
      <c r="B84" s="36"/>
      <c r="C84" s="36"/>
      <c r="D84" s="36"/>
      <c r="E84" s="36"/>
      <c r="F84" s="81"/>
      <c r="G84" s="138" t="s">
        <v>10</v>
      </c>
      <c r="H84" s="142"/>
      <c r="I84" s="49"/>
    </row>
    <row r="85" spans="1:9" ht="12.75" hidden="1">
      <c r="A85" s="81"/>
      <c r="B85" s="36"/>
      <c r="C85" s="36"/>
      <c r="D85" s="36"/>
      <c r="E85" s="36"/>
      <c r="F85" s="81"/>
      <c r="G85" s="138" t="s">
        <v>11</v>
      </c>
      <c r="H85" s="142"/>
      <c r="I85" s="49"/>
    </row>
    <row r="86" spans="1:9" ht="29.25" customHeight="1" hidden="1">
      <c r="A86" s="81"/>
      <c r="B86" s="36"/>
      <c r="C86" s="36"/>
      <c r="D86" s="36"/>
      <c r="E86" s="36"/>
      <c r="F86" s="81"/>
      <c r="G86" s="139" t="s">
        <v>12</v>
      </c>
      <c r="H86" s="142"/>
      <c r="I86" s="49"/>
    </row>
    <row r="87" spans="1:9" ht="42.75" customHeight="1">
      <c r="A87" s="81"/>
      <c r="B87" s="36"/>
      <c r="C87" s="36"/>
      <c r="D87" s="36"/>
      <c r="E87" s="36"/>
      <c r="F87" s="81"/>
      <c r="G87" s="140" t="s">
        <v>100</v>
      </c>
      <c r="H87" s="142"/>
      <c r="I87" s="49"/>
    </row>
    <row r="88" spans="1:9" ht="17.25" customHeight="1">
      <c r="A88" s="36"/>
      <c r="B88" s="36"/>
      <c r="C88" s="36"/>
      <c r="D88" s="36"/>
      <c r="E88" s="36"/>
      <c r="F88" s="36"/>
      <c r="G88" s="36"/>
      <c r="H88" s="49"/>
      <c r="I88" s="49"/>
    </row>
    <row r="89" spans="1:9" ht="21" customHeight="1">
      <c r="A89" s="35">
        <v>4</v>
      </c>
      <c r="B89" s="40" t="s">
        <v>19</v>
      </c>
      <c r="C89" s="35" t="s">
        <v>20</v>
      </c>
      <c r="D89" s="40" t="s">
        <v>21</v>
      </c>
      <c r="E89" s="35">
        <v>853</v>
      </c>
      <c r="F89" s="35">
        <v>85395</v>
      </c>
      <c r="G89" s="35" t="s">
        <v>9</v>
      </c>
      <c r="H89" s="74">
        <f>SUM(H90,H96)</f>
        <v>840790.4700000001</v>
      </c>
      <c r="I89" s="74">
        <f>SUM(I90,I96)</f>
        <v>142544</v>
      </c>
    </row>
    <row r="90" spans="1:9" ht="23.25" customHeight="1">
      <c r="A90" s="36"/>
      <c r="B90" s="41" t="s">
        <v>22</v>
      </c>
      <c r="C90" s="36"/>
      <c r="D90" s="41"/>
      <c r="E90" s="36"/>
      <c r="F90" s="36"/>
      <c r="G90" s="36" t="s">
        <v>102</v>
      </c>
      <c r="H90" s="49">
        <f>SUM(H91:H93)</f>
        <v>824026.5700000001</v>
      </c>
      <c r="I90" s="49">
        <f>SUM(I91:I93)</f>
        <v>142544</v>
      </c>
    </row>
    <row r="91" spans="1:9" ht="67.5" customHeight="1">
      <c r="A91" s="36"/>
      <c r="B91" s="41" t="s">
        <v>95</v>
      </c>
      <c r="C91" s="36"/>
      <c r="D91" s="41"/>
      <c r="E91" s="36"/>
      <c r="F91" s="36"/>
      <c r="G91" s="37" t="s">
        <v>10</v>
      </c>
      <c r="H91" s="49">
        <v>91546.7</v>
      </c>
      <c r="I91" s="49">
        <v>14967.1</v>
      </c>
    </row>
    <row r="92" spans="1:9" ht="49.5" customHeight="1">
      <c r="A92" s="36"/>
      <c r="B92" s="41" t="s">
        <v>23</v>
      </c>
      <c r="C92" s="36"/>
      <c r="D92" s="41"/>
      <c r="E92" s="36"/>
      <c r="F92" s="36"/>
      <c r="G92" s="37" t="s">
        <v>11</v>
      </c>
      <c r="H92" s="49">
        <v>34846.44</v>
      </c>
      <c r="I92" s="49">
        <v>6414.5</v>
      </c>
    </row>
    <row r="93" spans="1:9" ht="23.25" customHeight="1">
      <c r="A93" s="36"/>
      <c r="B93" s="129"/>
      <c r="C93" s="36"/>
      <c r="D93" s="36"/>
      <c r="E93" s="36"/>
      <c r="F93" s="36"/>
      <c r="G93" s="38" t="s">
        <v>12</v>
      </c>
      <c r="H93" s="49">
        <v>697633.43</v>
      </c>
      <c r="I93" s="49">
        <v>121162.4</v>
      </c>
    </row>
    <row r="94" spans="1:9" ht="1.5" customHeight="1" hidden="1">
      <c r="A94" s="36"/>
      <c r="B94" s="129"/>
      <c r="C94" s="36"/>
      <c r="D94" s="36"/>
      <c r="E94" s="36"/>
      <c r="F94" s="36"/>
      <c r="G94" s="69"/>
      <c r="H94" s="49"/>
      <c r="I94" s="49"/>
    </row>
    <row r="95" spans="1:9" ht="3" customHeight="1" hidden="1">
      <c r="A95" s="36"/>
      <c r="B95" s="129"/>
      <c r="C95" s="36"/>
      <c r="D95" s="36"/>
      <c r="E95" s="36"/>
      <c r="F95" s="36"/>
      <c r="G95" s="69"/>
      <c r="H95" s="49"/>
      <c r="I95" s="49"/>
    </row>
    <row r="96" spans="1:9" ht="11.25" customHeight="1">
      <c r="A96" s="36"/>
      <c r="B96" s="36"/>
      <c r="C96" s="36"/>
      <c r="D96" s="36"/>
      <c r="E96" s="36"/>
      <c r="F96" s="36"/>
      <c r="G96" s="36" t="s">
        <v>101</v>
      </c>
      <c r="H96" s="49">
        <f>SUM(H97:H99)</f>
        <v>16763.9</v>
      </c>
      <c r="I96" s="49">
        <f>SUM(I97:I99)</f>
        <v>0</v>
      </c>
    </row>
    <row r="97" spans="1:9" ht="12.75">
      <c r="A97" s="36"/>
      <c r="B97" s="36"/>
      <c r="C97" s="36"/>
      <c r="D97" s="36"/>
      <c r="E97" s="36"/>
      <c r="F97" s="36"/>
      <c r="G97" s="37" t="s">
        <v>10</v>
      </c>
      <c r="H97" s="49"/>
      <c r="I97" s="49"/>
    </row>
    <row r="98" spans="1:9" ht="12.75">
      <c r="A98" s="36"/>
      <c r="B98" s="36"/>
      <c r="C98" s="36"/>
      <c r="D98" s="36"/>
      <c r="E98" s="36"/>
      <c r="F98" s="36"/>
      <c r="G98" s="37" t="s">
        <v>11</v>
      </c>
      <c r="H98" s="49">
        <v>2514.58</v>
      </c>
      <c r="I98" s="49"/>
    </row>
    <row r="99" spans="1:9" ht="24">
      <c r="A99" s="36"/>
      <c r="B99" s="36"/>
      <c r="C99" s="36"/>
      <c r="D99" s="36"/>
      <c r="E99" s="36"/>
      <c r="F99" s="36"/>
      <c r="G99" s="38" t="s">
        <v>12</v>
      </c>
      <c r="H99" s="49">
        <v>14249.32</v>
      </c>
      <c r="I99" s="49"/>
    </row>
    <row r="100" spans="1:9" ht="46.5" customHeight="1">
      <c r="A100" s="81"/>
      <c r="B100" s="81"/>
      <c r="C100" s="81"/>
      <c r="D100" s="81"/>
      <c r="E100" s="81"/>
      <c r="F100" s="81"/>
      <c r="G100" s="135" t="s">
        <v>100</v>
      </c>
      <c r="H100" s="142"/>
      <c r="I100" s="49"/>
    </row>
    <row r="101" spans="1:9" ht="3" customHeight="1">
      <c r="A101" s="81"/>
      <c r="B101" s="81"/>
      <c r="C101" s="81"/>
      <c r="D101" s="81"/>
      <c r="E101" s="81"/>
      <c r="F101" s="81"/>
      <c r="G101" s="81"/>
      <c r="H101" s="142"/>
      <c r="I101" s="49"/>
    </row>
    <row r="102" spans="1:9" ht="13.5" customHeight="1">
      <c r="A102" s="143"/>
      <c r="B102" s="143"/>
      <c r="C102" s="143"/>
      <c r="D102" s="143"/>
      <c r="E102" s="143"/>
      <c r="F102" s="143"/>
      <c r="G102" s="143"/>
      <c r="H102" s="144"/>
      <c r="I102" s="50"/>
    </row>
    <row r="103" spans="1:9" s="114" customFormat="1" ht="54.75" customHeight="1">
      <c r="A103" s="115">
        <v>5</v>
      </c>
      <c r="B103" s="116" t="s">
        <v>19</v>
      </c>
      <c r="C103" s="115" t="s">
        <v>105</v>
      </c>
      <c r="D103" s="116" t="s">
        <v>2</v>
      </c>
      <c r="E103" s="115">
        <v>853</v>
      </c>
      <c r="F103" s="115">
        <v>85395</v>
      </c>
      <c r="G103" s="115" t="s">
        <v>9</v>
      </c>
      <c r="H103" s="111">
        <f>SUM(H104)</f>
        <v>1245936</v>
      </c>
      <c r="I103" s="111">
        <f>SUM(I104)</f>
        <v>498738.02</v>
      </c>
    </row>
    <row r="104" spans="1:9" s="114" customFormat="1" ht="46.5" customHeight="1">
      <c r="A104" s="115"/>
      <c r="B104" s="116" t="s">
        <v>106</v>
      </c>
      <c r="C104" s="115"/>
      <c r="D104" s="116"/>
      <c r="E104" s="115"/>
      <c r="F104" s="115"/>
      <c r="G104" s="115" t="s">
        <v>102</v>
      </c>
      <c r="H104" s="111">
        <f>SUM(H105:H107)</f>
        <v>1245936</v>
      </c>
      <c r="I104" s="111">
        <f>SUM(I105:I107)</f>
        <v>498738.02</v>
      </c>
    </row>
    <row r="105" spans="1:9" s="114" customFormat="1" ht="27" customHeight="1">
      <c r="A105" s="115"/>
      <c r="B105" s="205" t="s">
        <v>107</v>
      </c>
      <c r="C105" s="115"/>
      <c r="D105" s="116"/>
      <c r="E105" s="115"/>
      <c r="F105" s="115"/>
      <c r="G105" s="117" t="s">
        <v>10</v>
      </c>
      <c r="H105" s="111">
        <v>21050</v>
      </c>
      <c r="I105" s="111">
        <v>5415.91</v>
      </c>
    </row>
    <row r="106" spans="1:9" s="114" customFormat="1" ht="26.25" customHeight="1">
      <c r="A106" s="115"/>
      <c r="B106" s="206"/>
      <c r="C106" s="115"/>
      <c r="D106" s="116"/>
      <c r="E106" s="115"/>
      <c r="F106" s="115"/>
      <c r="G106" s="117" t="s">
        <v>11</v>
      </c>
      <c r="H106" s="111">
        <v>165840.4</v>
      </c>
      <c r="I106" s="111">
        <v>66798.87</v>
      </c>
    </row>
    <row r="107" spans="1:9" s="114" customFormat="1" ht="33.75" customHeight="1">
      <c r="A107" s="115"/>
      <c r="B107" s="206"/>
      <c r="C107" s="115"/>
      <c r="D107" s="115"/>
      <c r="E107" s="115"/>
      <c r="F107" s="115"/>
      <c r="G107" s="118" t="s">
        <v>12</v>
      </c>
      <c r="H107" s="111">
        <v>1059045.6</v>
      </c>
      <c r="I107" s="111">
        <v>426523.24</v>
      </c>
    </row>
    <row r="108" spans="1:9" s="114" customFormat="1" ht="15" customHeight="1">
      <c r="A108" s="115"/>
      <c r="B108" s="116" t="s">
        <v>108</v>
      </c>
      <c r="C108" s="115"/>
      <c r="D108" s="115"/>
      <c r="E108" s="115"/>
      <c r="F108" s="115"/>
      <c r="G108" s="119"/>
      <c r="H108" s="111"/>
      <c r="I108" s="111"/>
    </row>
    <row r="109" spans="1:9" s="114" customFormat="1" ht="8.25" customHeight="1">
      <c r="A109" s="115"/>
      <c r="B109" s="126"/>
      <c r="C109" s="115"/>
      <c r="D109" s="115"/>
      <c r="E109" s="115"/>
      <c r="F109" s="115"/>
      <c r="G109" s="119"/>
      <c r="H109" s="111"/>
      <c r="I109" s="111"/>
    </row>
    <row r="110" spans="1:9" ht="11.25" customHeight="1">
      <c r="A110" s="36"/>
      <c r="B110" s="36"/>
      <c r="C110" s="36"/>
      <c r="D110" s="36"/>
      <c r="E110" s="36"/>
      <c r="F110" s="36"/>
      <c r="G110" s="36" t="s">
        <v>101</v>
      </c>
      <c r="H110" s="49">
        <v>0</v>
      </c>
      <c r="I110" s="49">
        <f>SUM(I111:I113)</f>
        <v>0</v>
      </c>
    </row>
    <row r="111" spans="1:9" ht="12.75">
      <c r="A111" s="36"/>
      <c r="B111" s="36"/>
      <c r="C111" s="36"/>
      <c r="D111" s="36"/>
      <c r="E111" s="36"/>
      <c r="F111" s="36"/>
      <c r="G111" s="37" t="s">
        <v>10</v>
      </c>
      <c r="H111" s="49"/>
      <c r="I111" s="49"/>
    </row>
    <row r="112" spans="1:9" ht="12.75">
      <c r="A112" s="36"/>
      <c r="B112" s="36"/>
      <c r="C112" s="36"/>
      <c r="D112" s="36"/>
      <c r="E112" s="36"/>
      <c r="F112" s="36"/>
      <c r="G112" s="37" t="s">
        <v>11</v>
      </c>
      <c r="H112" s="49"/>
      <c r="I112" s="49"/>
    </row>
    <row r="113" spans="1:9" ht="24">
      <c r="A113" s="36"/>
      <c r="B113" s="36"/>
      <c r="C113" s="36"/>
      <c r="D113" s="36"/>
      <c r="E113" s="36"/>
      <c r="F113" s="36"/>
      <c r="G113" s="38" t="s">
        <v>12</v>
      </c>
      <c r="H113" s="49"/>
      <c r="I113" s="49"/>
    </row>
    <row r="114" spans="1:9" ht="46.5" customHeight="1">
      <c r="A114" s="36"/>
      <c r="B114" s="36"/>
      <c r="C114" s="36"/>
      <c r="D114" s="36"/>
      <c r="E114" s="36"/>
      <c r="F114" s="36"/>
      <c r="G114" s="69" t="s">
        <v>100</v>
      </c>
      <c r="H114" s="49"/>
      <c r="I114" s="49"/>
    </row>
    <row r="115" spans="1:9" s="114" customFormat="1" ht="76.5" customHeight="1" hidden="1">
      <c r="A115" s="115"/>
      <c r="B115" s="115"/>
      <c r="C115" s="115"/>
      <c r="D115" s="115"/>
      <c r="E115" s="115"/>
      <c r="F115" s="115"/>
      <c r="G115" s="117" t="s">
        <v>11</v>
      </c>
      <c r="H115" s="111"/>
      <c r="I115" s="111"/>
    </row>
    <row r="116" spans="1:9" s="114" customFormat="1" ht="24" hidden="1">
      <c r="A116" s="115"/>
      <c r="B116" s="115"/>
      <c r="C116" s="115"/>
      <c r="D116" s="115"/>
      <c r="E116" s="115"/>
      <c r="F116" s="115"/>
      <c r="G116" s="118" t="s">
        <v>12</v>
      </c>
      <c r="H116" s="111"/>
      <c r="I116" s="111"/>
    </row>
    <row r="117" spans="1:9" s="114" customFormat="1" ht="34.5" customHeight="1" hidden="1">
      <c r="A117" s="115"/>
      <c r="B117" s="115"/>
      <c r="C117" s="115"/>
      <c r="D117" s="115"/>
      <c r="E117" s="115"/>
      <c r="F117" s="115"/>
      <c r="G117" s="119" t="s">
        <v>100</v>
      </c>
      <c r="H117" s="111"/>
      <c r="I117" s="111"/>
    </row>
    <row r="118" spans="1:9" ht="1.5" customHeight="1" hidden="1">
      <c r="A118" s="36"/>
      <c r="B118" s="36"/>
      <c r="C118" s="36"/>
      <c r="D118" s="36"/>
      <c r="E118" s="36"/>
      <c r="F118" s="36"/>
      <c r="G118" s="36"/>
      <c r="H118" s="49"/>
      <c r="I118" s="49"/>
    </row>
    <row r="119" spans="1:9" ht="1.5" customHeight="1" hidden="1">
      <c r="A119" s="39"/>
      <c r="B119" s="39"/>
      <c r="C119" s="39"/>
      <c r="D119" s="39"/>
      <c r="E119" s="39"/>
      <c r="F119" s="39"/>
      <c r="G119" s="39"/>
      <c r="H119" s="50"/>
      <c r="I119" s="50"/>
    </row>
    <row r="120" spans="1:9" ht="24" customHeight="1" hidden="1">
      <c r="A120" s="35">
        <v>10</v>
      </c>
      <c r="B120" s="40" t="s">
        <v>109</v>
      </c>
      <c r="C120" s="36" t="s">
        <v>46</v>
      </c>
      <c r="D120" s="207" t="s">
        <v>2</v>
      </c>
      <c r="E120" s="35">
        <v>750</v>
      </c>
      <c r="F120" s="35">
        <v>75075</v>
      </c>
      <c r="G120" s="35" t="s">
        <v>9</v>
      </c>
      <c r="H120" s="74">
        <f>SUM(H121,H127)</f>
        <v>0</v>
      </c>
      <c r="I120" s="74">
        <f>SUM(I121,I127)</f>
        <v>0</v>
      </c>
    </row>
    <row r="121" spans="1:9" ht="12.75" hidden="1">
      <c r="A121" s="36"/>
      <c r="B121" s="41"/>
      <c r="C121" s="36"/>
      <c r="D121" s="208"/>
      <c r="E121" s="36"/>
      <c r="F121" s="36"/>
      <c r="G121" s="36" t="s">
        <v>102</v>
      </c>
      <c r="H121" s="49">
        <f>SUM(H122:H124)</f>
        <v>0</v>
      </c>
      <c r="I121" s="49">
        <f>SUM(I122:I124)</f>
        <v>0</v>
      </c>
    </row>
    <row r="122" spans="1:9" ht="25.5" hidden="1">
      <c r="A122" s="36"/>
      <c r="B122" s="41" t="s">
        <v>110</v>
      </c>
      <c r="C122" s="36"/>
      <c r="D122" s="208"/>
      <c r="E122" s="36"/>
      <c r="F122" s="36"/>
      <c r="G122" s="37" t="s">
        <v>10</v>
      </c>
      <c r="H122" s="49"/>
      <c r="I122" s="49"/>
    </row>
    <row r="123" spans="1:9" ht="24" customHeight="1" hidden="1">
      <c r="A123" s="36"/>
      <c r="B123" s="41" t="s">
        <v>111</v>
      </c>
      <c r="C123" s="36"/>
      <c r="D123" s="208"/>
      <c r="E123" s="36"/>
      <c r="F123" s="36"/>
      <c r="G123" s="37" t="s">
        <v>11</v>
      </c>
      <c r="H123" s="49"/>
      <c r="I123" s="49"/>
    </row>
    <row r="124" spans="1:9" ht="24" hidden="1">
      <c r="A124" s="36"/>
      <c r="B124" s="129"/>
      <c r="C124" s="36"/>
      <c r="D124" s="86"/>
      <c r="E124" s="86"/>
      <c r="F124" s="36"/>
      <c r="G124" s="38" t="s">
        <v>12</v>
      </c>
      <c r="H124" s="49"/>
      <c r="I124" s="49"/>
    </row>
    <row r="125" spans="1:9" ht="2.25" customHeight="1" hidden="1">
      <c r="A125" s="36"/>
      <c r="B125" s="129"/>
      <c r="C125" s="36"/>
      <c r="D125" s="36"/>
      <c r="E125" s="36"/>
      <c r="F125" s="36"/>
      <c r="G125" s="69"/>
      <c r="H125" s="49"/>
      <c r="I125" s="49"/>
    </row>
    <row r="126" spans="1:9" ht="2.25" customHeight="1" hidden="1">
      <c r="A126" s="36"/>
      <c r="B126" s="129"/>
      <c r="C126" s="36"/>
      <c r="D126" s="36"/>
      <c r="E126" s="36"/>
      <c r="F126" s="36"/>
      <c r="G126" s="69"/>
      <c r="H126" s="49"/>
      <c r="I126" s="49"/>
    </row>
    <row r="127" spans="1:9" ht="12.75" hidden="1">
      <c r="A127" s="36"/>
      <c r="B127" s="36"/>
      <c r="C127" s="36"/>
      <c r="D127" s="36"/>
      <c r="E127" s="36"/>
      <c r="F127" s="36"/>
      <c r="G127" s="36" t="s">
        <v>101</v>
      </c>
      <c r="H127" s="49">
        <f>SUM(H128:H130)</f>
        <v>0</v>
      </c>
      <c r="I127" s="49">
        <f>SUM(I128:I130)</f>
        <v>0</v>
      </c>
    </row>
    <row r="128" spans="1:9" ht="12.75" hidden="1">
      <c r="A128" s="36"/>
      <c r="B128" s="36"/>
      <c r="C128" s="36"/>
      <c r="D128" s="36"/>
      <c r="E128" s="36"/>
      <c r="F128" s="36"/>
      <c r="G128" s="37" t="s">
        <v>10</v>
      </c>
      <c r="H128" s="49"/>
      <c r="I128" s="49"/>
    </row>
    <row r="129" spans="1:9" ht="12.75" hidden="1">
      <c r="A129" s="36"/>
      <c r="B129" s="36"/>
      <c r="C129" s="36"/>
      <c r="D129" s="36"/>
      <c r="E129" s="36"/>
      <c r="F129" s="36"/>
      <c r="G129" s="37" t="s">
        <v>11</v>
      </c>
      <c r="H129" s="49"/>
      <c r="I129" s="49"/>
    </row>
    <row r="130" spans="1:9" ht="24" hidden="1">
      <c r="A130" s="36"/>
      <c r="B130" s="36"/>
      <c r="C130" s="36"/>
      <c r="D130" s="36"/>
      <c r="E130" s="36"/>
      <c r="F130" s="36"/>
      <c r="G130" s="38" t="s">
        <v>12</v>
      </c>
      <c r="H130" s="49"/>
      <c r="I130" s="49"/>
    </row>
    <row r="131" spans="1:9" ht="36" hidden="1">
      <c r="A131" s="36"/>
      <c r="B131" s="36"/>
      <c r="C131" s="36"/>
      <c r="D131" s="36"/>
      <c r="E131" s="36"/>
      <c r="F131" s="36"/>
      <c r="G131" s="69" t="s">
        <v>100</v>
      </c>
      <c r="H131" s="49"/>
      <c r="I131" s="49"/>
    </row>
    <row r="132" spans="1:9" ht="0.75" customHeight="1" hidden="1">
      <c r="A132" s="39"/>
      <c r="B132" s="39"/>
      <c r="C132" s="39"/>
      <c r="D132" s="39"/>
      <c r="E132" s="39"/>
      <c r="F132" s="39"/>
      <c r="G132" s="39"/>
      <c r="H132" s="50"/>
      <c r="I132" s="50"/>
    </row>
    <row r="133" spans="1:9" s="52" customFormat="1" ht="12.75">
      <c r="A133" s="70"/>
      <c r="B133" s="70" t="s">
        <v>103</v>
      </c>
      <c r="C133" s="70"/>
      <c r="D133" s="70"/>
      <c r="E133" s="70"/>
      <c r="F133" s="70"/>
      <c r="G133" s="70"/>
      <c r="H133" s="51">
        <f>SUM(H10,H26,H38,H50,H89,H103)</f>
        <v>5752093.34</v>
      </c>
      <c r="I133" s="51">
        <f>SUM(I10,I26,I38,I50,I62,I76,I89,I103,I120)</f>
        <v>2949997.11</v>
      </c>
    </row>
    <row r="134" spans="1:9" ht="12.75">
      <c r="A134" s="36"/>
      <c r="B134" s="36" t="s">
        <v>102</v>
      </c>
      <c r="C134" s="36"/>
      <c r="D134" s="36"/>
      <c r="E134" s="36"/>
      <c r="F134" s="36"/>
      <c r="G134" s="36"/>
      <c r="H134" s="51">
        <f>SUM(H11,H27,H39,H51,H63,H77,H90,H104,H121)</f>
        <v>2069962.57</v>
      </c>
      <c r="I134" s="51">
        <f>SUM(I11,I27,I39,I51,I63,I77,I90,I104,I121)</f>
        <v>641282.02</v>
      </c>
    </row>
    <row r="135" spans="1:9" ht="12.75">
      <c r="A135" s="36"/>
      <c r="B135" s="37" t="s">
        <v>10</v>
      </c>
      <c r="C135" s="36"/>
      <c r="D135" s="36"/>
      <c r="E135" s="36"/>
      <c r="F135" s="36"/>
      <c r="G135" s="36"/>
      <c r="H135" s="51">
        <f>SUM(H12,H28,H40,H52,H64,H78,H91,H105,H122)</f>
        <v>112596.7</v>
      </c>
      <c r="I135" s="51">
        <f>SUM(I12,I28,I40,I52,I64,I78,I91,I105,I122)</f>
        <v>20383.010000000002</v>
      </c>
    </row>
    <row r="136" spans="1:9" ht="12.75">
      <c r="A136" s="36"/>
      <c r="B136" s="37" t="s">
        <v>11</v>
      </c>
      <c r="C136" s="36"/>
      <c r="D136" s="36"/>
      <c r="E136" s="36"/>
      <c r="F136" s="36"/>
      <c r="G136" s="36"/>
      <c r="H136" s="51">
        <f>SUM(H13,H29,H41,H53,H65,H79,H92,H106,H123)</f>
        <v>200686.84</v>
      </c>
      <c r="I136" s="51">
        <f>SUM(I13,I29,I41,I53,I65,I79,I92,I106,I123)</f>
        <v>73213.37</v>
      </c>
    </row>
    <row r="137" spans="1:9" ht="12.75">
      <c r="A137" s="36"/>
      <c r="B137" s="38" t="s">
        <v>12</v>
      </c>
      <c r="C137" s="36"/>
      <c r="D137" s="36"/>
      <c r="E137" s="36"/>
      <c r="F137" s="36"/>
      <c r="G137" s="81"/>
      <c r="H137" s="51">
        <f>SUM(H14,H30,H42,H54,H66,H80,H93,H107,H124)</f>
        <v>1756679.0300000003</v>
      </c>
      <c r="I137" s="51">
        <f>SUM(I14,I30,I42,I54,I66,I80,I93,I107,I124)</f>
        <v>547685.64</v>
      </c>
    </row>
    <row r="138" spans="1:9" ht="24" hidden="1">
      <c r="A138" s="36"/>
      <c r="B138" s="69" t="s">
        <v>100</v>
      </c>
      <c r="C138" s="36"/>
      <c r="D138" s="36"/>
      <c r="E138" s="36"/>
      <c r="F138" s="36"/>
      <c r="G138" s="81"/>
      <c r="H138" s="51" t="e">
        <f>SUM(H15,#REF!,H31,H43,H55,H67,#REF!,H81,H94,H108,H125)</f>
        <v>#REF!</v>
      </c>
      <c r="I138" s="51" t="e">
        <f>SUM(I15,#REF!,I31,I43,I55,I67,#REF!,I81,I94,I108,I125)</f>
        <v>#REF!</v>
      </c>
    </row>
    <row r="139" spans="1:9" ht="14.25" customHeight="1">
      <c r="A139" s="36"/>
      <c r="B139" s="69"/>
      <c r="C139" s="36"/>
      <c r="D139" s="36"/>
      <c r="E139" s="36"/>
      <c r="F139" s="36"/>
      <c r="G139" s="81"/>
      <c r="H139" s="51">
        <f>SUM(H16,H32,H44,H56,H68,H82,H95,H109,H126)</f>
        <v>0</v>
      </c>
      <c r="I139" s="51">
        <f>SUM(I16,I32,I44,I56,I68,I82,I95,I109,I126)</f>
        <v>0</v>
      </c>
    </row>
    <row r="140" spans="1:9" ht="12.75">
      <c r="A140" s="36"/>
      <c r="B140" s="36" t="s">
        <v>101</v>
      </c>
      <c r="C140" s="36"/>
      <c r="D140" s="36"/>
      <c r="E140" s="36"/>
      <c r="F140" s="36"/>
      <c r="G140" s="36"/>
      <c r="H140" s="51">
        <f>SUM(H17,H33,H45,H57,H69,H83,H96,H127)</f>
        <v>3682130.77</v>
      </c>
      <c r="I140" s="51">
        <f>SUM(I17,I33,I45,I57,I69,I83,I96,I127)</f>
        <v>2308715.09</v>
      </c>
    </row>
    <row r="141" spans="1:9" ht="12.75">
      <c r="A141" s="36"/>
      <c r="B141" s="37" t="s">
        <v>10</v>
      </c>
      <c r="C141" s="36"/>
      <c r="D141" s="36"/>
      <c r="E141" s="36"/>
      <c r="F141" s="36"/>
      <c r="G141" s="36"/>
      <c r="H141" s="51">
        <f>SUM(H18,H34,H46,H58,H70,H84,H97,H128)</f>
        <v>1444642.93</v>
      </c>
      <c r="I141" s="51">
        <f>SUM(I18,I34,I46,I58,I70,I84,I97,I128)</f>
        <v>884742.1499999999</v>
      </c>
    </row>
    <row r="142" spans="1:9" ht="12.75">
      <c r="A142" s="36"/>
      <c r="B142" s="37" t="s">
        <v>11</v>
      </c>
      <c r="C142" s="36"/>
      <c r="D142" s="36"/>
      <c r="E142" s="36"/>
      <c r="F142" s="36"/>
      <c r="G142" s="36"/>
      <c r="H142" s="51">
        <f aca="true" t="shared" si="0" ref="H142:I144">SUM(H19,H35,H47,H59,H71,H85,H98,H115,H129)</f>
        <v>2514.58</v>
      </c>
      <c r="I142" s="51">
        <f t="shared" si="0"/>
        <v>0</v>
      </c>
    </row>
    <row r="143" spans="1:9" ht="12.75">
      <c r="A143" s="36"/>
      <c r="B143" s="38" t="s">
        <v>12</v>
      </c>
      <c r="C143" s="36"/>
      <c r="D143" s="36"/>
      <c r="E143" s="36"/>
      <c r="F143" s="36"/>
      <c r="G143" s="36"/>
      <c r="H143" s="51">
        <f t="shared" si="0"/>
        <v>2234973.2600000002</v>
      </c>
      <c r="I143" s="51">
        <f t="shared" si="0"/>
        <v>1423972.94</v>
      </c>
    </row>
    <row r="144" spans="1:9" ht="24">
      <c r="A144" s="39"/>
      <c r="B144" s="127" t="s">
        <v>100</v>
      </c>
      <c r="C144" s="39"/>
      <c r="D144" s="39"/>
      <c r="E144" s="39"/>
      <c r="F144" s="39"/>
      <c r="G144" s="39"/>
      <c r="H144" s="128">
        <f t="shared" si="0"/>
        <v>1879908</v>
      </c>
      <c r="I144" s="128">
        <f t="shared" si="0"/>
        <v>1083157</v>
      </c>
    </row>
  </sheetData>
  <sheetProtection/>
  <mergeCells count="15">
    <mergeCell ref="A5:I5"/>
    <mergeCell ref="I7:I8"/>
    <mergeCell ref="A7:A8"/>
    <mergeCell ref="B7:B8"/>
    <mergeCell ref="C7:C8"/>
    <mergeCell ref="D7:D8"/>
    <mergeCell ref="E7:E8"/>
    <mergeCell ref="F7:F8"/>
    <mergeCell ref="G7:H7"/>
    <mergeCell ref="B105:B107"/>
    <mergeCell ref="D26:D29"/>
    <mergeCell ref="B13:B22"/>
    <mergeCell ref="D120:D123"/>
    <mergeCell ref="D76:D77"/>
    <mergeCell ref="B65:B74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view="pageLayout" workbookViewId="0" topLeftCell="A1">
      <selection activeCell="I14" sqref="I14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64" customWidth="1"/>
    <col min="9" max="9" width="12.75390625" style="64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230" t="s">
        <v>149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0.5" customHeight="1">
      <c r="A2" s="5"/>
      <c r="B2" s="5"/>
      <c r="C2" s="5"/>
      <c r="D2" s="5"/>
      <c r="E2" s="5"/>
      <c r="F2" s="5"/>
      <c r="G2" s="5"/>
      <c r="H2" s="62"/>
      <c r="I2" s="62"/>
      <c r="J2" s="5"/>
      <c r="K2" s="5"/>
      <c r="L2" s="5"/>
      <c r="M2" s="4" t="s">
        <v>69</v>
      </c>
    </row>
    <row r="3" spans="1:13" s="98" customFormat="1" ht="19.5" customHeight="1">
      <c r="A3" s="231" t="s">
        <v>79</v>
      </c>
      <c r="B3" s="231" t="s">
        <v>48</v>
      </c>
      <c r="C3" s="231" t="s">
        <v>68</v>
      </c>
      <c r="D3" s="220" t="s">
        <v>94</v>
      </c>
      <c r="E3" s="220" t="s">
        <v>80</v>
      </c>
      <c r="F3" s="220" t="s">
        <v>85</v>
      </c>
      <c r="G3" s="220"/>
      <c r="H3" s="220"/>
      <c r="I3" s="220"/>
      <c r="J3" s="220"/>
      <c r="K3" s="220"/>
      <c r="L3" s="220"/>
      <c r="M3" s="220" t="s">
        <v>83</v>
      </c>
    </row>
    <row r="4" spans="1:13" s="98" customFormat="1" ht="19.5" customHeight="1">
      <c r="A4" s="231"/>
      <c r="B4" s="231"/>
      <c r="C4" s="231"/>
      <c r="D4" s="220"/>
      <c r="E4" s="220"/>
      <c r="F4" s="220" t="s">
        <v>164</v>
      </c>
      <c r="G4" s="220" t="s">
        <v>56</v>
      </c>
      <c r="H4" s="220"/>
      <c r="I4" s="220"/>
      <c r="J4" s="220"/>
      <c r="K4" s="220"/>
      <c r="L4" s="220"/>
      <c r="M4" s="220"/>
    </row>
    <row r="5" spans="1:13" s="98" customFormat="1" ht="22.5" customHeight="1">
      <c r="A5" s="231"/>
      <c r="B5" s="231"/>
      <c r="C5" s="231"/>
      <c r="D5" s="220"/>
      <c r="E5" s="220"/>
      <c r="F5" s="220"/>
      <c r="G5" s="220" t="s">
        <v>91</v>
      </c>
      <c r="H5" s="226" t="s">
        <v>86</v>
      </c>
      <c r="I5" s="99" t="s">
        <v>52</v>
      </c>
      <c r="J5" s="221" t="s">
        <v>92</v>
      </c>
      <c r="K5" s="169"/>
      <c r="L5" s="220" t="s">
        <v>87</v>
      </c>
      <c r="M5" s="220"/>
    </row>
    <row r="6" spans="1:13" s="98" customFormat="1" ht="19.5" customHeight="1">
      <c r="A6" s="231"/>
      <c r="B6" s="231"/>
      <c r="C6" s="231"/>
      <c r="D6" s="220"/>
      <c r="E6" s="220"/>
      <c r="F6" s="220"/>
      <c r="G6" s="220"/>
      <c r="H6" s="226"/>
      <c r="I6" s="224" t="s">
        <v>99</v>
      </c>
      <c r="J6" s="222"/>
      <c r="K6" s="167"/>
      <c r="L6" s="220"/>
      <c r="M6" s="220"/>
    </row>
    <row r="7" spans="1:13" s="98" customFormat="1" ht="73.5" customHeight="1">
      <c r="A7" s="231"/>
      <c r="B7" s="231"/>
      <c r="C7" s="231"/>
      <c r="D7" s="220"/>
      <c r="E7" s="220"/>
      <c r="F7" s="220"/>
      <c r="G7" s="220"/>
      <c r="H7" s="226"/>
      <c r="I7" s="225"/>
      <c r="J7" s="223"/>
      <c r="K7" s="168"/>
      <c r="L7" s="220"/>
      <c r="M7" s="220"/>
    </row>
    <row r="8" spans="1:13" ht="12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5</v>
      </c>
      <c r="G8" s="7">
        <v>6</v>
      </c>
      <c r="H8" s="63">
        <v>7</v>
      </c>
      <c r="I8" s="68">
        <v>8</v>
      </c>
      <c r="J8" s="227">
        <v>9</v>
      </c>
      <c r="K8" s="228"/>
      <c r="L8" s="7">
        <v>10</v>
      </c>
      <c r="M8" s="7">
        <v>11</v>
      </c>
    </row>
    <row r="9" spans="1:13" s="13" customFormat="1" ht="68.25" customHeight="1" hidden="1">
      <c r="A9" s="45">
        <v>1</v>
      </c>
      <c r="B9" s="82">
        <v>720</v>
      </c>
      <c r="C9" s="82">
        <v>72095</v>
      </c>
      <c r="D9" s="85" t="s">
        <v>125</v>
      </c>
      <c r="E9" s="45"/>
      <c r="F9" s="26">
        <v>0</v>
      </c>
      <c r="G9" s="83">
        <v>0</v>
      </c>
      <c r="H9" s="83">
        <v>0</v>
      </c>
      <c r="I9" s="83"/>
      <c r="J9" s="65" t="s">
        <v>84</v>
      </c>
      <c r="K9" s="66"/>
      <c r="L9" s="26">
        <v>0</v>
      </c>
      <c r="M9" s="11" t="s">
        <v>2</v>
      </c>
    </row>
    <row r="10" spans="1:13" ht="45.75" customHeight="1">
      <c r="A10" s="151" t="s">
        <v>53</v>
      </c>
      <c r="B10" s="152">
        <v>750</v>
      </c>
      <c r="C10" s="152">
        <v>75023</v>
      </c>
      <c r="D10" s="153" t="s">
        <v>231</v>
      </c>
      <c r="E10" s="44"/>
      <c r="F10" s="44">
        <v>6400</v>
      </c>
      <c r="G10" s="44">
        <v>6400</v>
      </c>
      <c r="H10" s="44"/>
      <c r="I10" s="44"/>
      <c r="J10" s="14" t="s">
        <v>84</v>
      </c>
      <c r="K10" s="61"/>
      <c r="L10" s="152"/>
      <c r="M10" s="8" t="s">
        <v>2</v>
      </c>
    </row>
    <row r="11" spans="1:13" ht="31.5" customHeight="1">
      <c r="A11" s="12" t="s">
        <v>54</v>
      </c>
      <c r="B11" s="8">
        <v>900</v>
      </c>
      <c r="C11" s="8">
        <v>90015</v>
      </c>
      <c r="D11" s="165" t="s">
        <v>187</v>
      </c>
      <c r="E11" s="24">
        <v>20000</v>
      </c>
      <c r="F11" s="24">
        <v>100000</v>
      </c>
      <c r="G11" s="24">
        <v>0</v>
      </c>
      <c r="H11" s="24">
        <v>100000</v>
      </c>
      <c r="I11" s="44"/>
      <c r="J11" s="14" t="s">
        <v>84</v>
      </c>
      <c r="K11" s="61"/>
      <c r="L11" s="8">
        <v>0</v>
      </c>
      <c r="M11" s="8" t="s">
        <v>2</v>
      </c>
    </row>
    <row r="12" spans="1:13" ht="39" customHeight="1">
      <c r="A12" s="12" t="s">
        <v>55</v>
      </c>
      <c r="B12" s="8">
        <v>900</v>
      </c>
      <c r="C12" s="8">
        <v>90095</v>
      </c>
      <c r="D12" s="165" t="s">
        <v>198</v>
      </c>
      <c r="E12" s="24"/>
      <c r="F12" s="24">
        <v>30000</v>
      </c>
      <c r="G12" s="24">
        <v>30000</v>
      </c>
      <c r="H12" s="24"/>
      <c r="I12" s="44"/>
      <c r="J12" s="14" t="s">
        <v>84</v>
      </c>
      <c r="K12" s="61"/>
      <c r="L12" s="8"/>
      <c r="M12" s="8" t="s">
        <v>2</v>
      </c>
    </row>
    <row r="13" spans="1:13" s="13" customFormat="1" ht="75.75" customHeight="1">
      <c r="A13" s="45" t="s">
        <v>47</v>
      </c>
      <c r="B13" s="146">
        <v>926</v>
      </c>
      <c r="C13" s="146">
        <v>92695</v>
      </c>
      <c r="D13" s="166" t="s">
        <v>196</v>
      </c>
      <c r="E13" s="45"/>
      <c r="F13" s="26">
        <v>4553</v>
      </c>
      <c r="G13" s="83">
        <v>4553</v>
      </c>
      <c r="H13" s="83">
        <v>0</v>
      </c>
      <c r="I13" s="83"/>
      <c r="J13" s="147" t="s">
        <v>84</v>
      </c>
      <c r="K13" s="66"/>
      <c r="L13" s="26"/>
      <c r="M13" s="148" t="s">
        <v>152</v>
      </c>
    </row>
    <row r="14" spans="1:13" ht="80.25" customHeight="1">
      <c r="A14" s="151" t="s">
        <v>57</v>
      </c>
      <c r="B14" s="152">
        <v>926</v>
      </c>
      <c r="C14" s="152">
        <v>92601</v>
      </c>
      <c r="D14" s="153" t="s">
        <v>204</v>
      </c>
      <c r="E14" s="44"/>
      <c r="F14" s="44">
        <v>35055</v>
      </c>
      <c r="G14" s="44">
        <v>35055</v>
      </c>
      <c r="H14" s="44"/>
      <c r="I14" s="44"/>
      <c r="J14" s="14" t="s">
        <v>84</v>
      </c>
      <c r="K14" s="61"/>
      <c r="L14" s="152"/>
      <c r="M14" s="8" t="s">
        <v>2</v>
      </c>
    </row>
    <row r="15" spans="1:13" ht="36.75" customHeight="1">
      <c r="A15" s="229" t="s">
        <v>90</v>
      </c>
      <c r="B15" s="229"/>
      <c r="C15" s="229"/>
      <c r="D15" s="229"/>
      <c r="E15" s="22">
        <f>SUM(E11:E12)</f>
        <v>20000</v>
      </c>
      <c r="F15" s="22">
        <f>SUM(F9:F14)</f>
        <v>176008</v>
      </c>
      <c r="G15" s="22">
        <f>SUM(G9:G14)</f>
        <v>76008</v>
      </c>
      <c r="H15" s="22">
        <f>SUM(H9:H14)</f>
        <v>100000</v>
      </c>
      <c r="I15" s="22">
        <f>SUM(I9:I12)</f>
        <v>0</v>
      </c>
      <c r="J15" s="22"/>
      <c r="K15" s="22">
        <f>SUM(K9:K12)</f>
        <v>0</v>
      </c>
      <c r="L15" s="22">
        <f>SUM(L9:L12)</f>
        <v>0</v>
      </c>
      <c r="M15" s="15" t="s">
        <v>73</v>
      </c>
    </row>
    <row r="16" spans="1:12" s="27" customFormat="1" ht="53.25" customHeight="1">
      <c r="A16" s="27" t="s">
        <v>14</v>
      </c>
      <c r="F16" s="28"/>
      <c r="H16" s="28"/>
      <c r="I16" s="28"/>
      <c r="L16" s="27" t="s">
        <v>3</v>
      </c>
    </row>
    <row r="17" spans="1:9" s="27" customFormat="1" ht="11.25">
      <c r="A17" s="27" t="s">
        <v>15</v>
      </c>
      <c r="F17" s="28"/>
      <c r="H17" s="28"/>
      <c r="I17" s="28"/>
    </row>
    <row r="18" spans="1:9" s="27" customFormat="1" ht="11.25">
      <c r="A18" s="27" t="s">
        <v>16</v>
      </c>
      <c r="F18" s="28"/>
      <c r="H18" s="28"/>
      <c r="I18" s="28"/>
    </row>
    <row r="19" spans="1:9" s="27" customFormat="1" ht="11.25">
      <c r="A19" s="27" t="s">
        <v>17</v>
      </c>
      <c r="F19" s="28"/>
      <c r="H19" s="28"/>
      <c r="I19" s="28"/>
    </row>
    <row r="20" spans="1:9" s="27" customFormat="1" ht="11.25">
      <c r="A20" s="27" t="s">
        <v>18</v>
      </c>
      <c r="F20" s="28"/>
      <c r="H20" s="28"/>
      <c r="I20" s="28"/>
    </row>
  </sheetData>
  <sheetProtection/>
  <mergeCells count="17">
    <mergeCell ref="M3:M7"/>
    <mergeCell ref="J8:K8"/>
    <mergeCell ref="A15:D15"/>
    <mergeCell ref="A1:M1"/>
    <mergeCell ref="A3:A7"/>
    <mergeCell ref="B3:B7"/>
    <mergeCell ref="C3:C7"/>
    <mergeCell ref="D3:D7"/>
    <mergeCell ref="F3:L3"/>
    <mergeCell ref="G5:G7"/>
    <mergeCell ref="E3:E7"/>
    <mergeCell ref="F4:F7"/>
    <mergeCell ref="L5:L7"/>
    <mergeCell ref="G4:L4"/>
    <mergeCell ref="J5:K7"/>
    <mergeCell ref="I6:I7"/>
    <mergeCell ref="H5:H7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3
do Uchwały Nr XXI/130/2012
Rady Gminy  Skarżysko Kościelne 
z dnia 28 czerwca 2012r.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F23" sqref="F2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3" customWidth="1"/>
    <col min="5" max="16384" width="9.125" style="1" customWidth="1"/>
  </cols>
  <sheetData>
    <row r="1" spans="1:4" ht="15" customHeight="1">
      <c r="A1" s="233" t="s">
        <v>148</v>
      </c>
      <c r="B1" s="233"/>
      <c r="C1" s="233"/>
      <c r="D1" s="233"/>
    </row>
    <row r="2" ht="6.75" customHeight="1">
      <c r="A2" s="6"/>
    </row>
    <row r="3" ht="12.75">
      <c r="D3" s="90" t="s">
        <v>69</v>
      </c>
    </row>
    <row r="4" spans="1:4" s="97" customFormat="1" ht="15" customHeight="1">
      <c r="A4" s="231" t="s">
        <v>79</v>
      </c>
      <c r="B4" s="231" t="s">
        <v>51</v>
      </c>
      <c r="C4" s="220" t="s">
        <v>81</v>
      </c>
      <c r="D4" s="220" t="s">
        <v>207</v>
      </c>
    </row>
    <row r="5" spans="1:4" s="97" customFormat="1" ht="15" customHeight="1">
      <c r="A5" s="231"/>
      <c r="B5" s="231"/>
      <c r="C5" s="231"/>
      <c r="D5" s="220"/>
    </row>
    <row r="6" spans="1:4" s="97" customFormat="1" ht="15.75" customHeight="1">
      <c r="A6" s="231"/>
      <c r="B6" s="231"/>
      <c r="C6" s="231"/>
      <c r="D6" s="220"/>
    </row>
    <row r="7" spans="1:4" s="17" customFormat="1" ht="6.75" customHeight="1">
      <c r="A7" s="16">
        <v>1</v>
      </c>
      <c r="B7" s="16">
        <v>2</v>
      </c>
      <c r="C7" s="16">
        <v>3</v>
      </c>
      <c r="D7" s="16">
        <v>4</v>
      </c>
    </row>
    <row r="8" spans="1:4" ht="18.75" customHeight="1">
      <c r="A8" s="232" t="s">
        <v>61</v>
      </c>
      <c r="B8" s="232"/>
      <c r="C8" s="9"/>
      <c r="D8" s="91">
        <f>SUM(D9,D16,D17,D18,D19,D20)</f>
        <v>4951720.89</v>
      </c>
    </row>
    <row r="9" spans="1:7" ht="18.75" customHeight="1">
      <c r="A9" s="123" t="s">
        <v>167</v>
      </c>
      <c r="B9" s="123" t="s">
        <v>168</v>
      </c>
      <c r="C9" s="9"/>
      <c r="D9" s="91">
        <f>SUM(D10,D12,D13,D14)</f>
        <v>3189036.25</v>
      </c>
      <c r="G9" s="3"/>
    </row>
    <row r="10" spans="1:7" s="56" customFormat="1" ht="18.75" customHeight="1">
      <c r="A10" s="15" t="s">
        <v>53</v>
      </c>
      <c r="B10" s="54" t="s">
        <v>58</v>
      </c>
      <c r="C10" s="15" t="s">
        <v>62</v>
      </c>
      <c r="D10" s="104">
        <v>3189036.25</v>
      </c>
      <c r="G10" s="125"/>
    </row>
    <row r="11" spans="1:4" s="13" customFormat="1" ht="40.5" customHeight="1">
      <c r="A11" s="9" t="s">
        <v>165</v>
      </c>
      <c r="B11" s="30" t="s">
        <v>166</v>
      </c>
      <c r="C11" s="9" t="s">
        <v>62</v>
      </c>
      <c r="D11" s="91">
        <v>0</v>
      </c>
    </row>
    <row r="12" spans="1:4" s="56" customFormat="1" ht="18.75" customHeight="1">
      <c r="A12" s="15" t="s">
        <v>54</v>
      </c>
      <c r="B12" s="54" t="s">
        <v>59</v>
      </c>
      <c r="C12" s="15" t="s">
        <v>62</v>
      </c>
      <c r="D12" s="104"/>
    </row>
    <row r="13" spans="1:4" ht="45.75" customHeight="1">
      <c r="A13" s="9" t="s">
        <v>169</v>
      </c>
      <c r="B13" s="30" t="s">
        <v>88</v>
      </c>
      <c r="C13" s="9" t="s">
        <v>74</v>
      </c>
      <c r="D13" s="91">
        <v>0</v>
      </c>
    </row>
    <row r="14" spans="1:4" ht="25.5">
      <c r="A14" s="9" t="s">
        <v>55</v>
      </c>
      <c r="B14" s="30" t="s">
        <v>170</v>
      </c>
      <c r="C14" s="9" t="s">
        <v>82</v>
      </c>
      <c r="D14" s="91"/>
    </row>
    <row r="15" spans="1:4" ht="63.75">
      <c r="A15" s="9" t="s">
        <v>171</v>
      </c>
      <c r="B15" s="30" t="s">
        <v>172</v>
      </c>
      <c r="C15" s="9" t="s">
        <v>82</v>
      </c>
      <c r="D15" s="91"/>
    </row>
    <row r="16" spans="1:4" s="56" customFormat="1" ht="18.75" customHeight="1">
      <c r="A16" s="15" t="s">
        <v>173</v>
      </c>
      <c r="B16" s="54" t="s">
        <v>174</v>
      </c>
      <c r="C16" s="15" t="s">
        <v>63</v>
      </c>
      <c r="D16" s="104"/>
    </row>
    <row r="17" spans="1:4" s="56" customFormat="1" ht="18.75" customHeight="1">
      <c r="A17" s="15" t="s">
        <v>175</v>
      </c>
      <c r="B17" s="54" t="s">
        <v>176</v>
      </c>
      <c r="C17" s="15" t="s">
        <v>177</v>
      </c>
      <c r="D17" s="104">
        <v>1762684.64</v>
      </c>
    </row>
    <row r="18" spans="1:4" ht="18.75" customHeight="1">
      <c r="A18" s="9" t="s">
        <v>180</v>
      </c>
      <c r="B18" s="10" t="s">
        <v>178</v>
      </c>
      <c r="C18" s="9" t="s">
        <v>75</v>
      </c>
      <c r="D18" s="91"/>
    </row>
    <row r="19" spans="1:4" ht="18.75" customHeight="1">
      <c r="A19" s="9" t="s">
        <v>181</v>
      </c>
      <c r="B19" s="10" t="s">
        <v>93</v>
      </c>
      <c r="C19" s="9" t="s">
        <v>66</v>
      </c>
      <c r="D19" s="91"/>
    </row>
    <row r="20" spans="1:4" s="56" customFormat="1" ht="18.75" customHeight="1">
      <c r="A20" s="15" t="s">
        <v>182</v>
      </c>
      <c r="B20" s="54" t="s">
        <v>190</v>
      </c>
      <c r="C20" s="15" t="s">
        <v>179</v>
      </c>
      <c r="D20" s="104"/>
    </row>
    <row r="21" spans="1:4" ht="18.75" customHeight="1">
      <c r="A21" s="232" t="s">
        <v>89</v>
      </c>
      <c r="B21" s="232"/>
      <c r="C21" s="9"/>
      <c r="D21" s="91">
        <f>SUM(D22:D30)</f>
        <v>1396716</v>
      </c>
    </row>
    <row r="22" spans="1:4" ht="18.75" customHeight="1">
      <c r="A22" s="9" t="s">
        <v>53</v>
      </c>
      <c r="B22" s="10" t="s">
        <v>76</v>
      </c>
      <c r="C22" s="9" t="s">
        <v>65</v>
      </c>
      <c r="D22" s="91">
        <v>1396716</v>
      </c>
    </row>
    <row r="23" spans="1:4" ht="40.5" customHeight="1">
      <c r="A23" s="9" t="s">
        <v>165</v>
      </c>
      <c r="B23" s="30" t="s">
        <v>191</v>
      </c>
      <c r="C23" s="9" t="s">
        <v>65</v>
      </c>
      <c r="D23" s="91"/>
    </row>
    <row r="24" spans="1:4" ht="18.75" customHeight="1">
      <c r="A24" s="9" t="s">
        <v>54</v>
      </c>
      <c r="B24" s="10" t="s">
        <v>64</v>
      </c>
      <c r="C24" s="9" t="s">
        <v>65</v>
      </c>
      <c r="D24" s="91"/>
    </row>
    <row r="25" spans="1:4" ht="18.75" customHeight="1">
      <c r="A25" s="9" t="s">
        <v>169</v>
      </c>
      <c r="B25" s="10" t="s">
        <v>64</v>
      </c>
      <c r="C25" s="9" t="s">
        <v>78</v>
      </c>
      <c r="D25" s="91"/>
    </row>
    <row r="26" spans="1:4" ht="26.25" customHeight="1">
      <c r="A26" s="9" t="s">
        <v>184</v>
      </c>
      <c r="B26" s="30" t="s">
        <v>186</v>
      </c>
      <c r="C26" s="9" t="s">
        <v>67</v>
      </c>
      <c r="D26" s="91"/>
    </row>
    <row r="27" spans="1:4" ht="54.75" customHeight="1">
      <c r="A27" s="9" t="s">
        <v>185</v>
      </c>
      <c r="B27" s="30" t="s">
        <v>192</v>
      </c>
      <c r="C27" s="9"/>
      <c r="D27" s="91"/>
    </row>
    <row r="28" spans="1:4" ht="18.75" customHeight="1">
      <c r="A28" s="9" t="s">
        <v>47</v>
      </c>
      <c r="B28" s="10" t="s">
        <v>77</v>
      </c>
      <c r="C28" s="9" t="s">
        <v>72</v>
      </c>
      <c r="D28" s="91"/>
    </row>
    <row r="29" spans="1:4" ht="18.75" customHeight="1">
      <c r="A29" s="9" t="s">
        <v>57</v>
      </c>
      <c r="B29" s="10" t="s">
        <v>183</v>
      </c>
      <c r="C29" s="9" t="s">
        <v>66</v>
      </c>
      <c r="D29" s="91"/>
    </row>
    <row r="30" spans="1:4" ht="50.25" customHeight="1">
      <c r="A30" s="9" t="s">
        <v>60</v>
      </c>
      <c r="B30" s="30" t="s">
        <v>193</v>
      </c>
      <c r="C30" s="9" t="s">
        <v>67</v>
      </c>
      <c r="D30" s="91"/>
    </row>
    <row r="31" spans="1:4" ht="7.5" customHeight="1">
      <c r="A31" s="2"/>
      <c r="B31" s="3"/>
      <c r="C31" s="3"/>
      <c r="D31" s="84"/>
    </row>
  </sheetData>
  <sheetProtection/>
  <mergeCells count="7">
    <mergeCell ref="A8:B8"/>
    <mergeCell ref="A21:B21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220472440944882" bottom="0.5905511811023623" header="0.5118110236220472" footer="0.5118110236220472"/>
  <pageSetup horizontalDpi="600" verticalDpi="600" orientation="portrait" paperSize="9" r:id="rId1"/>
  <headerFooter alignWithMargins="0">
    <oddHeader>&amp;RZałącznik Nr  5
do uchwały Nr XXI/130/2012
Rady Gminy Skarżysko Kościelne
z dnia 28 czerwca 2012r.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0.875" style="0" customWidth="1"/>
    <col min="2" max="2" width="4.25390625" style="0" customWidth="1"/>
    <col min="3" max="3" width="8.625" style="0" customWidth="1"/>
    <col min="4" max="4" width="9.25390625" style="0" customWidth="1"/>
    <col min="6" max="6" width="40.875" style="0" customWidth="1"/>
    <col min="7" max="7" width="15.75390625" style="0" customWidth="1"/>
    <col min="8" max="8" width="13.75390625" style="0" customWidth="1"/>
  </cols>
  <sheetData>
    <row r="1" spans="2:8" ht="18.75" customHeight="1">
      <c r="B1" s="170" t="s">
        <v>147</v>
      </c>
      <c r="C1" s="170"/>
      <c r="D1" s="170"/>
      <c r="E1" s="170"/>
      <c r="F1" s="170"/>
      <c r="G1" s="170"/>
      <c r="H1" s="170"/>
    </row>
    <row r="2" spans="6:8" ht="10.5" customHeight="1">
      <c r="F2" s="1"/>
      <c r="G2" s="1"/>
      <c r="H2" s="4" t="s">
        <v>69</v>
      </c>
    </row>
    <row r="3" spans="2:8" s="96" customFormat="1" ht="43.5" customHeight="1">
      <c r="B3" s="93" t="s">
        <v>79</v>
      </c>
      <c r="C3" s="93" t="s">
        <v>48</v>
      </c>
      <c r="D3" s="93" t="s">
        <v>49</v>
      </c>
      <c r="E3" s="94" t="s">
        <v>50</v>
      </c>
      <c r="F3" s="93" t="s">
        <v>118</v>
      </c>
      <c r="G3" s="95" t="s">
        <v>117</v>
      </c>
      <c r="H3" s="93" t="s">
        <v>71</v>
      </c>
    </row>
    <row r="4" spans="2:8" s="18" customFormat="1" ht="12.75" customHeight="1"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</row>
    <row r="5" spans="2:8" s="1" customFormat="1" ht="18.75" customHeight="1">
      <c r="B5" s="234" t="s">
        <v>96</v>
      </c>
      <c r="C5" s="234"/>
      <c r="D5" s="234"/>
      <c r="E5" s="234"/>
      <c r="F5" s="234"/>
      <c r="G5" s="235"/>
      <c r="H5" s="67">
        <f>SUM(H6:H9)</f>
        <v>1029800</v>
      </c>
    </row>
    <row r="6" spans="2:8" s="1" customFormat="1" ht="90" customHeight="1">
      <c r="B6" s="42">
        <v>1</v>
      </c>
      <c r="C6" s="10">
        <v>600</v>
      </c>
      <c r="D6" s="10">
        <v>60014</v>
      </c>
      <c r="E6" s="10">
        <v>6300</v>
      </c>
      <c r="F6" s="30" t="s">
        <v>116</v>
      </c>
      <c r="G6" s="30" t="s">
        <v>13</v>
      </c>
      <c r="H6" s="23">
        <v>1000000</v>
      </c>
    </row>
    <row r="7" spans="2:8" s="13" customFormat="1" ht="86.25" customHeight="1" hidden="1">
      <c r="B7" s="42">
        <v>2</v>
      </c>
      <c r="C7" s="10">
        <v>600</v>
      </c>
      <c r="D7" s="10">
        <v>60014</v>
      </c>
      <c r="E7" s="10">
        <v>6300</v>
      </c>
      <c r="F7" s="30" t="s">
        <v>112</v>
      </c>
      <c r="G7" s="30" t="s">
        <v>13</v>
      </c>
      <c r="H7" s="23">
        <v>0</v>
      </c>
    </row>
    <row r="8" spans="2:8" s="1" customFormat="1" ht="83.25" customHeight="1">
      <c r="B8" s="42">
        <v>2</v>
      </c>
      <c r="C8" s="10">
        <v>851</v>
      </c>
      <c r="D8" s="10">
        <v>85121</v>
      </c>
      <c r="E8" s="10">
        <v>2560</v>
      </c>
      <c r="F8" s="30" t="s">
        <v>194</v>
      </c>
      <c r="G8" s="23" t="s">
        <v>98</v>
      </c>
      <c r="H8" s="22">
        <v>10000</v>
      </c>
    </row>
    <row r="9" spans="2:8" s="1" customFormat="1" ht="124.5" customHeight="1">
      <c r="B9" s="9">
        <v>3</v>
      </c>
      <c r="C9" s="10">
        <v>851</v>
      </c>
      <c r="D9" s="10">
        <v>85111</v>
      </c>
      <c r="E9" s="10">
        <v>6220</v>
      </c>
      <c r="F9" s="30" t="s">
        <v>205</v>
      </c>
      <c r="G9" s="109" t="s">
        <v>206</v>
      </c>
      <c r="H9" s="22">
        <v>19800</v>
      </c>
    </row>
    <row r="10" spans="2:8" s="1" customFormat="1" ht="21.75" customHeight="1">
      <c r="B10" s="234" t="s">
        <v>97</v>
      </c>
      <c r="C10" s="234"/>
      <c r="D10" s="234"/>
      <c r="E10" s="234"/>
      <c r="F10" s="234"/>
      <c r="G10" s="235"/>
      <c r="H10" s="67">
        <f>SUM(H11:H21)</f>
        <v>69000</v>
      </c>
    </row>
    <row r="11" spans="2:8" s="158" customFormat="1" ht="71.25" customHeight="1">
      <c r="B11" s="154">
        <v>1</v>
      </c>
      <c r="C11" s="155">
        <v>854</v>
      </c>
      <c r="D11" s="155">
        <v>85412</v>
      </c>
      <c r="E11" s="155">
        <v>2820</v>
      </c>
      <c r="F11" s="156" t="s">
        <v>208</v>
      </c>
      <c r="G11" s="156" t="s">
        <v>218</v>
      </c>
      <c r="H11" s="157">
        <v>3535</v>
      </c>
    </row>
    <row r="12" spans="2:8" s="158" customFormat="1" ht="72" customHeight="1">
      <c r="B12" s="154" t="s">
        <v>54</v>
      </c>
      <c r="C12" s="155">
        <v>854</v>
      </c>
      <c r="D12" s="155">
        <v>85412</v>
      </c>
      <c r="E12" s="155">
        <v>2820</v>
      </c>
      <c r="F12" s="156" t="s">
        <v>209</v>
      </c>
      <c r="G12" s="156" t="s">
        <v>219</v>
      </c>
      <c r="H12" s="157">
        <v>13465</v>
      </c>
    </row>
    <row r="13" spans="2:8" s="158" customFormat="1" ht="74.25" customHeight="1">
      <c r="B13" s="154" t="s">
        <v>55</v>
      </c>
      <c r="C13" s="155">
        <v>854</v>
      </c>
      <c r="D13" s="155">
        <v>85412</v>
      </c>
      <c r="E13" s="155">
        <v>2820</v>
      </c>
      <c r="F13" s="156" t="s">
        <v>210</v>
      </c>
      <c r="G13" s="156" t="s">
        <v>220</v>
      </c>
      <c r="H13" s="157">
        <v>10000</v>
      </c>
    </row>
    <row r="14" spans="2:8" s="145" customFormat="1" ht="125.25" customHeight="1">
      <c r="B14" s="42" t="s">
        <v>47</v>
      </c>
      <c r="C14" s="10">
        <v>921</v>
      </c>
      <c r="D14" s="10">
        <v>92105</v>
      </c>
      <c r="E14" s="10">
        <v>2820</v>
      </c>
      <c r="F14" s="30" t="s">
        <v>211</v>
      </c>
      <c r="G14" s="30" t="s">
        <v>225</v>
      </c>
      <c r="H14" s="23">
        <v>2250</v>
      </c>
    </row>
    <row r="15" spans="2:8" s="145" customFormat="1" ht="149.25" customHeight="1">
      <c r="B15" s="42" t="s">
        <v>57</v>
      </c>
      <c r="C15" s="10">
        <v>921</v>
      </c>
      <c r="D15" s="10">
        <v>92105</v>
      </c>
      <c r="E15" s="10">
        <v>2820</v>
      </c>
      <c r="F15" s="30" t="s">
        <v>212</v>
      </c>
      <c r="G15" s="30" t="s">
        <v>221</v>
      </c>
      <c r="H15" s="23">
        <v>3250</v>
      </c>
    </row>
    <row r="16" spans="2:8" s="145" customFormat="1" ht="152.25" customHeight="1">
      <c r="B16" s="42" t="s">
        <v>60</v>
      </c>
      <c r="C16" s="10">
        <v>921</v>
      </c>
      <c r="D16" s="10">
        <v>92105</v>
      </c>
      <c r="E16" s="10">
        <v>2820</v>
      </c>
      <c r="F16" s="30" t="s">
        <v>227</v>
      </c>
      <c r="G16" s="30" t="s">
        <v>226</v>
      </c>
      <c r="H16" s="23">
        <v>1500</v>
      </c>
    </row>
    <row r="17" spans="2:8" s="145" customFormat="1" ht="159" customHeight="1">
      <c r="B17" s="159" t="s">
        <v>213</v>
      </c>
      <c r="C17" s="160">
        <v>926</v>
      </c>
      <c r="D17" s="160">
        <v>92605</v>
      </c>
      <c r="E17" s="160">
        <v>2820</v>
      </c>
      <c r="F17" s="161" t="s">
        <v>224</v>
      </c>
      <c r="G17" s="161" t="s">
        <v>222</v>
      </c>
      <c r="H17" s="162">
        <v>1000</v>
      </c>
    </row>
    <row r="18" spans="2:8" s="163" customFormat="1" ht="2.25" customHeight="1" hidden="1">
      <c r="B18" s="31"/>
      <c r="C18" s="31"/>
      <c r="D18" s="31"/>
      <c r="E18" s="31"/>
      <c r="F18" s="31"/>
      <c r="G18" s="31"/>
      <c r="H18" s="32"/>
    </row>
    <row r="19" spans="2:8" s="145" customFormat="1" ht="155.25" customHeight="1">
      <c r="B19" s="159" t="s">
        <v>214</v>
      </c>
      <c r="C19" s="160">
        <v>926</v>
      </c>
      <c r="D19" s="160">
        <v>92605</v>
      </c>
      <c r="E19" s="160">
        <v>2820</v>
      </c>
      <c r="F19" s="161" t="s">
        <v>228</v>
      </c>
      <c r="G19" s="30" t="s">
        <v>225</v>
      </c>
      <c r="H19" s="162">
        <v>1500</v>
      </c>
    </row>
    <row r="20" spans="2:8" s="145" customFormat="1" ht="219.75" customHeight="1">
      <c r="B20" s="159" t="s">
        <v>215</v>
      </c>
      <c r="C20" s="160">
        <v>926</v>
      </c>
      <c r="D20" s="160">
        <v>92605</v>
      </c>
      <c r="E20" s="160">
        <v>2820</v>
      </c>
      <c r="F20" s="161" t="s">
        <v>229</v>
      </c>
      <c r="G20" s="161" t="s">
        <v>223</v>
      </c>
      <c r="H20" s="162">
        <v>3500</v>
      </c>
    </row>
    <row r="21" spans="2:8" s="163" customFormat="1" ht="130.5" customHeight="1">
      <c r="B21" s="42" t="s">
        <v>216</v>
      </c>
      <c r="C21" s="10">
        <v>921</v>
      </c>
      <c r="D21" s="10">
        <v>92120</v>
      </c>
      <c r="E21" s="10">
        <v>2720</v>
      </c>
      <c r="F21" s="149" t="s">
        <v>189</v>
      </c>
      <c r="G21" s="30" t="s">
        <v>146</v>
      </c>
      <c r="H21" s="109">
        <v>29000</v>
      </c>
    </row>
    <row r="22" spans="2:8" s="21" customFormat="1" ht="17.25" customHeight="1">
      <c r="B22" s="232" t="s">
        <v>90</v>
      </c>
      <c r="C22" s="232"/>
      <c r="D22" s="232"/>
      <c r="E22" s="232"/>
      <c r="F22" s="232"/>
      <c r="G22" s="123"/>
      <c r="H22" s="150">
        <f>SUM(H5,H10)</f>
        <v>1098800</v>
      </c>
    </row>
    <row r="23" s="163" customFormat="1" ht="12.75"/>
    <row r="24" s="163" customFormat="1" ht="12.75"/>
    <row r="25" s="163" customFormat="1" ht="12.75"/>
    <row r="26" s="163" customFormat="1" ht="12.75"/>
    <row r="27" s="163" customFormat="1" ht="12.75"/>
    <row r="28" s="163" customFormat="1" ht="12.75"/>
    <row r="29" s="163" customFormat="1" ht="12.75"/>
    <row r="30" s="163" customFormat="1" ht="12.75"/>
    <row r="31" s="163" customFormat="1" ht="12.75"/>
    <row r="32" s="163" customFormat="1" ht="12.75"/>
    <row r="33" s="163" customFormat="1" ht="12.75"/>
    <row r="34" s="163" customFormat="1" ht="12.75"/>
    <row r="35" s="163" customFormat="1" ht="12.75"/>
    <row r="36" s="163" customFormat="1" ht="12.75"/>
    <row r="37" s="163" customFormat="1" ht="12.75"/>
    <row r="38" s="163" customFormat="1" ht="12.75"/>
    <row r="39" s="163" customFormat="1" ht="12.75"/>
    <row r="40" s="163" customFormat="1" ht="12.75"/>
    <row r="41" s="163" customFormat="1" ht="12.75"/>
    <row r="42" s="163" customFormat="1" ht="12.75"/>
    <row r="43" s="163" customFormat="1" ht="12.75"/>
    <row r="44" s="163" customFormat="1" ht="12.75"/>
    <row r="45" s="163" customFormat="1" ht="12.75"/>
    <row r="46" s="163" customFormat="1" ht="12.75"/>
    <row r="47" s="163" customFormat="1" ht="12.75"/>
    <row r="48" s="163" customFormat="1" ht="12.75"/>
    <row r="49" s="163" customFormat="1" ht="12.75"/>
  </sheetData>
  <sheetProtection/>
  <mergeCells count="4">
    <mergeCell ref="B1:H1"/>
    <mergeCell ref="B22:F22"/>
    <mergeCell ref="B10:G10"/>
    <mergeCell ref="B5:G5"/>
  </mergeCells>
  <printOptions horizontalCentered="1"/>
  <pageMargins left="0.3937007874015748" right="0.3937007874015748" top="0.8661417322834646" bottom="0.984251968503937" header="0.31496062992125984" footer="0.5118110236220472"/>
  <pageSetup horizontalDpi="600" verticalDpi="600" orientation="portrait" paperSize="9" scale="95" r:id="rId1"/>
  <headerFooter alignWithMargins="0">
    <oddHeader>&amp;R&amp;9Załącznik Nr 7
do Uchwały Nr XXI/130/2012
Rady Gminy Skarżysko Kościelne
z dnia 28 czerwca 2012r.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2012-06-29T10:31:34Z</cp:lastPrinted>
  <dcterms:created xsi:type="dcterms:W3CDTF">1998-12-09T13:02:10Z</dcterms:created>
  <dcterms:modified xsi:type="dcterms:W3CDTF">2012-07-02T06:21:19Z</dcterms:modified>
  <cp:category/>
  <cp:version/>
  <cp:contentType/>
  <cp:contentStatus/>
</cp:coreProperties>
</file>