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3 " sheetId="1" r:id="rId1"/>
    <sheet name="ZAŁ 4" sheetId="2" r:id="rId2"/>
    <sheet name="ZAŁ 6" sheetId="3" r:id="rId3"/>
    <sheet name="ZAŁ 5" sheetId="4" r:id="rId4"/>
    <sheet name="Arkusz1" sheetId="5" state="hidden" r:id="rId5"/>
  </sheets>
  <definedNames>
    <definedName name="_xlnm.Print_Titles" localSheetId="0">'ZAŁ 3 '!$2:$8</definedName>
    <definedName name="_xlnm.Print_Titles" localSheetId="1">'ZAŁ 4'!$5:$9</definedName>
  </definedNames>
  <calcPr fullCalcOnLoad="1"/>
</workbook>
</file>

<file path=xl/sharedStrings.xml><?xml version="1.0" encoding="utf-8"?>
<sst xmlns="http://schemas.openxmlformats.org/spreadsheetml/2006/main" count="395" uniqueCount="186">
  <si>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</si>
  <si>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</si>
  <si>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</si>
  <si>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</si>
  <si>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</si>
  <si>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</si>
  <si>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</si>
  <si>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</si>
  <si>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</si>
  <si>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</si>
  <si>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</si>
  <si>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</si>
  <si>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</si>
  <si>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</si>
  <si>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</si>
  <si>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</si>
  <si>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</si>
  <si>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</si>
  <si>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</si>
  <si>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</si>
  <si>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</si>
  <si>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</si>
  <si>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</si>
  <si>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</si>
  <si>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</si>
  <si>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</si>
  <si>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</si>
  <si>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</si>
  <si>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</si>
  <si>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</si>
  <si>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</si>
  <si>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</si>
  <si>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</si>
  <si>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Wykup papierów wartościowych ( obligacji komunalnych)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</si>
  <si>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</si>
  <si>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</si>
  <si>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</si>
  <si>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</si>
  <si>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</si>
  <si>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</si>
  <si>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</si>
  <si>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</si>
  <si>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</si>
  <si>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</si>
  <si>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</si>
  <si>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</si>
  <si>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</si>
  <si>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</si>
  <si>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</si>
  <si>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</si>
  <si>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</si>
  <si>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</si>
  <si>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</si>
  <si>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</si>
  <si>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</si>
  <si>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</si>
  <si>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</si>
  <si>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</si>
  <si>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</si>
  <si>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</si>
  <si>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</si>
  <si>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</si>
  <si>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</si>
  <si>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</si>
  <si>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</si>
  <si>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</si>
  <si>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</si>
  <si>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</si>
  <si>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</si>
  <si>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</si>
  <si>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</si>
  <si>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</si>
  <si>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</si>
  <si>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</si>
  <si>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</si>
  <si>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</si>
  <si>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</si>
  <si>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</si>
  <si>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</si>
  <si>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</si>
  <si>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</si>
  <si>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</si>
  <si>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</si>
  <si>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</si>
  <si>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</si>
  <si>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</si>
  <si>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</si>
  <si>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</si>
  <si>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</si>
  <si>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</si>
  <si>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</si>
  <si>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</si>
  <si>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</si>
  <si>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</si>
  <si>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</si>
  <si>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</si>
  <si>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</si>
  <si>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</si>
  <si>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</si>
  <si>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</si>
  <si>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</si>
  <si>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</si>
  <si>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</si>
  <si>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Inne źródła (wolne środki)</t>
  </si>
  <si>
    <t>Działanie 7.1 Rozwój i upowszechnianie aktywnej integracji, Poddziałanie 7.1.1. Rozwój i upowszechnianie aktywnej integracji przez ośrodki pomocy społecznej</t>
  </si>
  <si>
    <t>Inne papiery wartościowe (obligacje komunalne)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</si>
  <si>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</si>
  <si>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</si>
  <si>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</si>
  <si>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</si>
  <si>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</si>
  <si>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</si>
  <si>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</si>
  <si>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</si>
  <si>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</si>
  <si>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</si>
  <si>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</si>
  <si>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</si>
  <si>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</si>
  <si>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</si>
  <si>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</si>
  <si>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</si>
  <si>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</si>
  <si>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</si>
  <si>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</si>
  <si>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</si>
  <si>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</si>
  <si>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</si>
  <si>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</si>
  <si>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</si>
  <si>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</si>
  <si>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</si>
  <si>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</si>
  <si>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</si>
  <si>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</si>
  <si>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</si>
  <si>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</si>
  <si>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</si>
  <si>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</si>
  <si>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</si>
  <si>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</si>
  <si>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</si>
  <si>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</si>
  <si>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</si>
  <si>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</si>
  <si>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</si>
  <si>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</si>
  <si>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</si>
  <si>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</si>
  <si>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</si>
  <si>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</si>
  <si>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</si>
  <si>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</si>
  <si>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</si>
  <si>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</si>
  <si>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</si>
  <si>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</si>
  <si>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</si>
  <si>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</si>
  <si>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</si>
  <si>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</si>
  <si>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</si>
  <si>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</si>
  <si>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</si>
  <si>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</si>
  <si>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</si>
  <si>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</si>
  <si>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</si>
  <si>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</si>
  <si>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</si>
  <si>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</si>
  <si>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</si>
  <si>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</si>
  <si>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</si>
  <si>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</si>
  <si>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 xml:space="preserve">Rozbudowa drogi gminnej w miejscowości Skarżysko Koscielne, ul. Polna 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</si>
  <si>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</si>
  <si>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</si>
  <si>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</si>
  <si>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</si>
  <si>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</si>
  <si>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z dnia 12 maja 2011 r.</t>
  </si>
  <si>
    <t>Załącznik Nr 4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</si>
  <si>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</si>
  <si>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</si>
  <si>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do uchwały Nr IX/43/11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</si>
</sst>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0" fontId="3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169" fontId="11" fillId="0" borderId="14" xfId="0" applyNumberFormat="1" applyFont="1" applyBorder="1" applyAlignment="1">
      <alignment/>
    </xf>
    <xf numFmtId="168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10" fillId="0" borderId="16" xfId="0" applyFont="1" applyBorder="1" applyAlignment="1" quotePrefix="1">
      <alignment wrapText="1"/>
    </xf>
    <xf numFmtId="0" fontId="10" fillId="0" borderId="15" xfId="0" applyFont="1" applyBorder="1" applyAlignment="1">
      <alignment wrapText="1"/>
    </xf>
    <xf numFmtId="0" fontId="31" fillId="0" borderId="14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/>
    </xf>
    <xf numFmtId="0" fontId="37" fillId="0" borderId="14" xfId="0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/>
    </xf>
    <xf numFmtId="168" fontId="7" fillId="0" borderId="14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10" fillId="0" borderId="18" xfId="0" applyFont="1" applyBorder="1" applyAlignment="1" quotePrefix="1">
      <alignment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4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169" fontId="12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4" fontId="36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/>
    </xf>
    <xf numFmtId="0" fontId="32" fillId="0" borderId="0" xfId="0" applyFont="1" applyAlignment="1">
      <alignment/>
    </xf>
    <xf numFmtId="0" fontId="7" fillId="0" borderId="18" xfId="0" applyFont="1" applyBorder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38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8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4" fontId="41" fillId="0" borderId="16" xfId="0" applyNumberFormat="1" applyFont="1" applyBorder="1" applyAlignment="1">
      <alignment/>
    </xf>
    <xf numFmtId="4" fontId="32" fillId="0" borderId="10" xfId="0" applyNumberFormat="1" applyFont="1" applyBorder="1" applyAlignment="1">
      <alignment vertical="top" wrapText="1"/>
    </xf>
    <xf numFmtId="3" fontId="38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7" fillId="0" borderId="15" xfId="0" applyFont="1" applyBorder="1" applyAlignment="1" quotePrefix="1">
      <alignment/>
    </xf>
    <xf numFmtId="0" fontId="7" fillId="0" borderId="15" xfId="0" applyFont="1" applyBorder="1" applyAlignment="1" quotePrefix="1">
      <alignment wrapText="1"/>
    </xf>
    <xf numFmtId="3" fontId="7" fillId="0" borderId="15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9" fontId="12" fillId="0" borderId="14" xfId="0" applyNumberFormat="1" applyFont="1" applyBorder="1" applyAlignment="1">
      <alignment horizontal="center" vertical="center"/>
    </xf>
    <xf numFmtId="168" fontId="12" fillId="0" borderId="14" xfId="0" applyNumberFormat="1" applyFont="1" applyBorder="1" applyAlignment="1">
      <alignment horizontal="center" vertical="center"/>
    </xf>
    <xf numFmtId="169" fontId="12" fillId="0" borderId="14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/>
    </xf>
    <xf numFmtId="4" fontId="38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4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0" fillId="0" borderId="15" xfId="0" applyFont="1" applyBorder="1" applyAlignment="1">
      <alignment wrapText="1"/>
    </xf>
    <xf numFmtId="4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 wrapText="1"/>
    </xf>
    <xf numFmtId="0" fontId="7" fillId="0" borderId="15" xfId="0" applyFont="1" applyBorder="1" applyAlignment="1" quotePrefix="1">
      <alignment/>
    </xf>
    <xf numFmtId="0" fontId="7" fillId="0" borderId="17" xfId="0" applyFont="1" applyBorder="1" applyAlignment="1">
      <alignment/>
    </xf>
    <xf numFmtId="3" fontId="7" fillId="0" borderId="15" xfId="0" applyNumberFormat="1" applyFont="1" applyBorder="1" applyAlignment="1">
      <alignment vertical="center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 quotePrefix="1">
      <alignment/>
    </xf>
    <xf numFmtId="0" fontId="7" fillId="0" borderId="15" xfId="0" applyFont="1" applyBorder="1" applyAlignment="1" quotePrefix="1">
      <alignment wrapText="1"/>
    </xf>
    <xf numFmtId="0" fontId="12" fillId="0" borderId="14" xfId="0" applyFont="1" applyBorder="1" applyAlignment="1">
      <alignment horizontal="center" vertical="center"/>
    </xf>
    <xf numFmtId="169" fontId="12" fillId="0" borderId="14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4" fontId="33" fillId="0" borderId="10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4" fontId="38" fillId="0" borderId="2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" fontId="38" fillId="0" borderId="14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" fontId="38" fillId="0" borderId="16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0" fontId="32" fillId="0" borderId="24" xfId="0" applyFont="1" applyBorder="1" applyAlignment="1">
      <alignment/>
    </xf>
    <xf numFmtId="0" fontId="32" fillId="0" borderId="2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1" fillId="0" borderId="0" xfId="0" applyFont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20" customWidth="1"/>
    <col min="2" max="2" width="4.875" style="20" bestFit="1" customWidth="1"/>
    <col min="3" max="3" width="6.25390625" style="20" bestFit="1" customWidth="1"/>
    <col min="4" max="4" width="19.375" style="20" customWidth="1"/>
    <col min="5" max="5" width="10.625" style="89" customWidth="1"/>
    <col min="6" max="6" width="11.25390625" style="89" customWidth="1"/>
    <col min="7" max="7" width="10.125" style="89" customWidth="1"/>
    <col min="8" max="8" width="9.875" style="89" customWidth="1"/>
    <col min="9" max="9" width="12.625" style="89" customWidth="1"/>
    <col min="10" max="10" width="2.875" style="20" customWidth="1"/>
    <col min="11" max="11" width="11.00390625" style="89" customWidth="1"/>
    <col min="12" max="12" width="12.875" style="89" customWidth="1"/>
    <col min="13" max="13" width="16.75390625" style="20" customWidth="1"/>
    <col min="14" max="16384" width="9.125" style="20" customWidth="1"/>
  </cols>
  <sheetData>
    <row r="1" spans="1:13" ht="11.25">
      <c r="A1" s="166" t="s">
        <v>107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0.5" customHeight="1">
      <c r="A2" s="19"/>
      <c r="B2" s="19"/>
      <c r="C2" s="19"/>
      <c r="D2" s="19"/>
      <c r="E2" s="85"/>
      <c r="F2" s="85"/>
      <c r="G2" s="85"/>
      <c r="H2" s="85"/>
      <c r="I2" s="85"/>
      <c r="J2" s="19"/>
      <c r="K2" s="85"/>
      <c r="L2" s="85"/>
      <c r="M2" s="4" t="s">
        <v>75</v>
      </c>
    </row>
    <row r="3" spans="1:13" s="157" customFormat="1" ht="19.5" customHeight="1">
      <c r="A3" s="167" t="s">
        <v>86</v>
      </c>
      <c r="B3" s="167" t="s">
        <v>48</v>
      </c>
      <c r="C3" s="167" t="s">
        <v>74</v>
      </c>
      <c r="D3" s="168" t="s">
        <v>108</v>
      </c>
      <c r="E3" s="169" t="s">
        <v>87</v>
      </c>
      <c r="F3" s="170" t="s">
        <v>92</v>
      </c>
      <c r="G3" s="170"/>
      <c r="H3" s="170"/>
      <c r="I3" s="170"/>
      <c r="J3" s="170"/>
      <c r="K3" s="170"/>
      <c r="L3" s="170"/>
      <c r="M3" s="168" t="s">
        <v>90</v>
      </c>
    </row>
    <row r="4" spans="1:13" s="157" customFormat="1" ht="14.25" customHeight="1">
      <c r="A4" s="167"/>
      <c r="B4" s="167"/>
      <c r="C4" s="167"/>
      <c r="D4" s="168"/>
      <c r="E4" s="169"/>
      <c r="F4" s="171" t="s">
        <v>109</v>
      </c>
      <c r="G4" s="163" t="s">
        <v>56</v>
      </c>
      <c r="H4" s="163"/>
      <c r="I4" s="163"/>
      <c r="J4" s="163"/>
      <c r="K4" s="163"/>
      <c r="L4" s="163"/>
      <c r="M4" s="168"/>
    </row>
    <row r="5" spans="1:13" s="157" customFormat="1" ht="19.5" customHeight="1">
      <c r="A5" s="167"/>
      <c r="B5" s="167"/>
      <c r="C5" s="167"/>
      <c r="D5" s="168"/>
      <c r="E5" s="169"/>
      <c r="F5" s="171"/>
      <c r="G5" s="169" t="s">
        <v>100</v>
      </c>
      <c r="H5" s="169" t="s">
        <v>94</v>
      </c>
      <c r="I5" s="158" t="s">
        <v>52</v>
      </c>
      <c r="J5" s="172" t="s">
        <v>101</v>
      </c>
      <c r="K5" s="173"/>
      <c r="L5" s="169" t="s">
        <v>95</v>
      </c>
      <c r="M5" s="168"/>
    </row>
    <row r="6" spans="1:13" s="157" customFormat="1" ht="94.5" customHeight="1">
      <c r="A6" s="167"/>
      <c r="B6" s="167"/>
      <c r="C6" s="167"/>
      <c r="D6" s="168"/>
      <c r="E6" s="169"/>
      <c r="F6" s="171"/>
      <c r="G6" s="169"/>
      <c r="H6" s="169"/>
      <c r="I6" s="164" t="s">
        <v>106</v>
      </c>
      <c r="J6" s="159"/>
      <c r="K6" s="160"/>
      <c r="L6" s="169"/>
      <c r="M6" s="168"/>
    </row>
    <row r="7" spans="1:13" s="21" customFormat="1" ht="3" customHeight="1" hidden="1">
      <c r="A7" s="167"/>
      <c r="B7" s="167"/>
      <c r="C7" s="167"/>
      <c r="D7" s="168"/>
      <c r="E7" s="169"/>
      <c r="F7" s="171"/>
      <c r="G7" s="169"/>
      <c r="H7" s="169"/>
      <c r="I7" s="165"/>
      <c r="J7" s="161"/>
      <c r="K7" s="162"/>
      <c r="L7" s="169"/>
      <c r="M7" s="168"/>
    </row>
    <row r="8" spans="1:13" ht="9" customHeight="1">
      <c r="A8" s="22">
        <v>1</v>
      </c>
      <c r="B8" s="22">
        <v>2</v>
      </c>
      <c r="C8" s="22">
        <v>3</v>
      </c>
      <c r="D8" s="22">
        <v>4</v>
      </c>
      <c r="E8" s="91">
        <v>5</v>
      </c>
      <c r="F8" s="91">
        <v>6</v>
      </c>
      <c r="G8" s="91">
        <v>7</v>
      </c>
      <c r="H8" s="91">
        <v>8</v>
      </c>
      <c r="I8" s="92">
        <v>9</v>
      </c>
      <c r="J8" s="179">
        <v>10</v>
      </c>
      <c r="K8" s="180"/>
      <c r="L8" s="91">
        <v>11</v>
      </c>
      <c r="M8" s="91">
        <v>12</v>
      </c>
    </row>
    <row r="9" spans="1:13" ht="15" customHeight="1">
      <c r="A9" s="181" t="s">
        <v>171</v>
      </c>
      <c r="B9" s="182"/>
      <c r="C9" s="182"/>
      <c r="D9" s="183"/>
      <c r="E9" s="91"/>
      <c r="F9" s="91"/>
      <c r="G9" s="91"/>
      <c r="H9" s="91"/>
      <c r="I9" s="92"/>
      <c r="J9" s="92"/>
      <c r="K9" s="110"/>
      <c r="L9" s="91"/>
      <c r="M9" s="116"/>
    </row>
    <row r="10" spans="1:13" s="67" customFormat="1" ht="96.75" customHeight="1">
      <c r="A10" s="109">
        <v>1</v>
      </c>
      <c r="B10" s="111">
        <v>10</v>
      </c>
      <c r="C10" s="112">
        <v>1010</v>
      </c>
      <c r="D10" s="117" t="s">
        <v>145</v>
      </c>
      <c r="E10" s="86">
        <v>3321485</v>
      </c>
      <c r="F10" s="86">
        <v>100000</v>
      </c>
      <c r="G10" s="86">
        <v>0</v>
      </c>
      <c r="H10" s="86">
        <v>100000</v>
      </c>
      <c r="I10" s="86">
        <v>0</v>
      </c>
      <c r="J10" s="65" t="s">
        <v>91</v>
      </c>
      <c r="K10" s="86">
        <v>0</v>
      </c>
      <c r="L10" s="86">
        <v>0</v>
      </c>
      <c r="M10" s="107" t="s">
        <v>6</v>
      </c>
    </row>
    <row r="11" spans="1:13" s="67" customFormat="1" ht="200.25" customHeight="1">
      <c r="A11" s="109">
        <v>2</v>
      </c>
      <c r="B11" s="113">
        <v>10</v>
      </c>
      <c r="C11" s="114">
        <v>1010</v>
      </c>
      <c r="D11" s="68" t="s">
        <v>142</v>
      </c>
      <c r="E11" s="86">
        <v>200000</v>
      </c>
      <c r="F11" s="86">
        <v>150000</v>
      </c>
      <c r="G11" s="86">
        <v>0</v>
      </c>
      <c r="H11" s="86">
        <v>150000</v>
      </c>
      <c r="I11" s="86">
        <v>0</v>
      </c>
      <c r="J11" s="65" t="s">
        <v>91</v>
      </c>
      <c r="K11" s="86">
        <v>0</v>
      </c>
      <c r="L11" s="86">
        <v>0</v>
      </c>
      <c r="M11" s="107" t="s">
        <v>6</v>
      </c>
    </row>
    <row r="12" spans="1:13" s="138" customFormat="1" ht="165" customHeight="1">
      <c r="A12" s="147" t="s">
        <v>55</v>
      </c>
      <c r="B12" s="148">
        <v>10</v>
      </c>
      <c r="C12" s="149">
        <v>1010</v>
      </c>
      <c r="D12" s="150" t="s">
        <v>180</v>
      </c>
      <c r="E12" s="151">
        <v>3545000</v>
      </c>
      <c r="F12" s="151">
        <v>45000</v>
      </c>
      <c r="G12" s="151">
        <v>45000</v>
      </c>
      <c r="H12" s="151"/>
      <c r="I12" s="151"/>
      <c r="J12" s="65" t="s">
        <v>91</v>
      </c>
      <c r="K12" s="132"/>
      <c r="L12" s="151"/>
      <c r="M12" s="137" t="s">
        <v>6</v>
      </c>
    </row>
    <row r="13" spans="1:13" s="138" customFormat="1" ht="121.5" customHeight="1">
      <c r="A13" s="147" t="s">
        <v>47</v>
      </c>
      <c r="B13" s="148">
        <v>10</v>
      </c>
      <c r="C13" s="149">
        <v>1010</v>
      </c>
      <c r="D13" s="150" t="s">
        <v>179</v>
      </c>
      <c r="E13" s="151">
        <v>2000000</v>
      </c>
      <c r="F13" s="151">
        <v>100000</v>
      </c>
      <c r="G13" s="151">
        <v>100000</v>
      </c>
      <c r="H13" s="151"/>
      <c r="I13" s="151"/>
      <c r="J13" s="65" t="s">
        <v>91</v>
      </c>
      <c r="K13" s="132"/>
      <c r="L13" s="151"/>
      <c r="M13" s="137" t="s">
        <v>6</v>
      </c>
    </row>
    <row r="14" spans="1:13" s="69" customFormat="1" ht="13.5" customHeight="1">
      <c r="A14" s="184" t="s">
        <v>57</v>
      </c>
      <c r="B14" s="177">
        <v>600</v>
      </c>
      <c r="C14" s="177">
        <v>60016</v>
      </c>
      <c r="D14" s="188" t="s">
        <v>163</v>
      </c>
      <c r="E14" s="174">
        <v>1000000</v>
      </c>
      <c r="F14" s="174">
        <v>987800</v>
      </c>
      <c r="G14" s="174">
        <v>6100</v>
      </c>
      <c r="H14" s="174">
        <v>497800</v>
      </c>
      <c r="I14" s="174">
        <v>0</v>
      </c>
      <c r="J14" s="65" t="s">
        <v>42</v>
      </c>
      <c r="K14" s="90">
        <v>483900</v>
      </c>
      <c r="L14" s="174">
        <v>0</v>
      </c>
      <c r="M14" s="177" t="s">
        <v>6</v>
      </c>
    </row>
    <row r="15" spans="1:13" s="69" customFormat="1" ht="9.75" customHeight="1">
      <c r="A15" s="185"/>
      <c r="B15" s="178"/>
      <c r="C15" s="178"/>
      <c r="D15" s="189"/>
      <c r="E15" s="175"/>
      <c r="F15" s="175"/>
      <c r="G15" s="175"/>
      <c r="H15" s="175"/>
      <c r="I15" s="175"/>
      <c r="J15" s="65" t="s">
        <v>43</v>
      </c>
      <c r="K15" s="90"/>
      <c r="L15" s="175"/>
      <c r="M15" s="178"/>
    </row>
    <row r="16" spans="1:13" s="69" customFormat="1" ht="12.75" customHeight="1">
      <c r="A16" s="185"/>
      <c r="B16" s="178"/>
      <c r="C16" s="178"/>
      <c r="D16" s="189"/>
      <c r="E16" s="175"/>
      <c r="F16" s="175"/>
      <c r="G16" s="175"/>
      <c r="H16" s="175"/>
      <c r="I16" s="175"/>
      <c r="J16" s="65" t="s">
        <v>44</v>
      </c>
      <c r="K16" s="90"/>
      <c r="L16" s="175"/>
      <c r="M16" s="178"/>
    </row>
    <row r="17" spans="1:13" s="69" customFormat="1" ht="30.75" customHeight="1">
      <c r="A17" s="186"/>
      <c r="B17" s="187"/>
      <c r="C17" s="187"/>
      <c r="D17" s="190"/>
      <c r="E17" s="176"/>
      <c r="F17" s="176"/>
      <c r="G17" s="176"/>
      <c r="H17" s="176"/>
      <c r="I17" s="176"/>
      <c r="J17" s="65" t="s">
        <v>45</v>
      </c>
      <c r="K17" s="90"/>
      <c r="L17" s="176"/>
      <c r="M17" s="178"/>
    </row>
    <row r="18" spans="1:13" s="69" customFormat="1" ht="44.25" customHeight="1">
      <c r="A18" s="24" t="s">
        <v>60</v>
      </c>
      <c r="B18" s="66">
        <v>600</v>
      </c>
      <c r="C18" s="66">
        <v>60016</v>
      </c>
      <c r="D18" s="72" t="s">
        <v>143</v>
      </c>
      <c r="E18" s="86">
        <v>650000</v>
      </c>
      <c r="F18" s="86">
        <v>50000</v>
      </c>
      <c r="G18" s="86">
        <v>50000</v>
      </c>
      <c r="H18" s="86">
        <v>0</v>
      </c>
      <c r="I18" s="86">
        <v>0</v>
      </c>
      <c r="J18" s="65" t="s">
        <v>91</v>
      </c>
      <c r="K18" s="86">
        <v>0</v>
      </c>
      <c r="L18" s="86">
        <v>0</v>
      </c>
      <c r="M18" s="107" t="s">
        <v>6</v>
      </c>
    </row>
    <row r="19" spans="1:13" s="138" customFormat="1" ht="45" customHeight="1">
      <c r="A19" s="134" t="s">
        <v>62</v>
      </c>
      <c r="B19" s="135">
        <v>600</v>
      </c>
      <c r="C19" s="135">
        <v>60016</v>
      </c>
      <c r="D19" s="136" t="s">
        <v>175</v>
      </c>
      <c r="E19" s="132">
        <v>100000</v>
      </c>
      <c r="F19" s="132">
        <v>30000</v>
      </c>
      <c r="G19" s="132">
        <v>30000</v>
      </c>
      <c r="H19" s="132">
        <v>0</v>
      </c>
      <c r="I19" s="132">
        <v>0</v>
      </c>
      <c r="J19" s="133" t="s">
        <v>91</v>
      </c>
      <c r="K19" s="132">
        <v>0</v>
      </c>
      <c r="L19" s="132">
        <v>0</v>
      </c>
      <c r="M19" s="137" t="s">
        <v>6</v>
      </c>
    </row>
    <row r="20" spans="1:13" s="69" customFormat="1" ht="54.75" customHeight="1">
      <c r="A20" s="24" t="s">
        <v>67</v>
      </c>
      <c r="B20" s="66">
        <v>720</v>
      </c>
      <c r="C20" s="66">
        <v>72095</v>
      </c>
      <c r="D20" s="72" t="s">
        <v>158</v>
      </c>
      <c r="E20" s="86">
        <v>101810</v>
      </c>
      <c r="F20" s="86">
        <v>69699</v>
      </c>
      <c r="G20" s="86">
        <v>19555</v>
      </c>
      <c r="H20" s="86">
        <v>0</v>
      </c>
      <c r="I20" s="86">
        <v>0</v>
      </c>
      <c r="J20" s="65" t="s">
        <v>91</v>
      </c>
      <c r="K20" s="86">
        <v>0</v>
      </c>
      <c r="L20" s="86">
        <v>50144</v>
      </c>
      <c r="M20" s="107" t="s">
        <v>6</v>
      </c>
    </row>
    <row r="21" spans="1:13" s="69" customFormat="1" ht="61.5" customHeight="1">
      <c r="A21" s="24" t="s">
        <v>78</v>
      </c>
      <c r="B21" s="66">
        <v>720</v>
      </c>
      <c r="C21" s="66">
        <v>72095</v>
      </c>
      <c r="D21" s="72" t="s">
        <v>157</v>
      </c>
      <c r="E21" s="86">
        <v>85000</v>
      </c>
      <c r="F21" s="86">
        <v>85000</v>
      </c>
      <c r="G21" s="86">
        <v>19900</v>
      </c>
      <c r="H21" s="86">
        <v>0</v>
      </c>
      <c r="I21" s="86">
        <v>0</v>
      </c>
      <c r="J21" s="65" t="s">
        <v>91</v>
      </c>
      <c r="K21" s="86">
        <v>0</v>
      </c>
      <c r="L21" s="86">
        <v>65100</v>
      </c>
      <c r="M21" s="107" t="s">
        <v>6</v>
      </c>
    </row>
    <row r="22" spans="1:13" s="69" customFormat="1" ht="87" customHeight="1">
      <c r="A22" s="24" t="s">
        <v>176</v>
      </c>
      <c r="B22" s="78">
        <v>801</v>
      </c>
      <c r="C22" s="79">
        <v>80101</v>
      </c>
      <c r="D22" s="72" t="s">
        <v>184</v>
      </c>
      <c r="E22" s="86">
        <v>602358</v>
      </c>
      <c r="F22" s="86">
        <v>590731</v>
      </c>
      <c r="G22" s="86">
        <v>0</v>
      </c>
      <c r="H22" s="86">
        <v>329608</v>
      </c>
      <c r="I22" s="86">
        <v>0</v>
      </c>
      <c r="J22" s="65" t="s">
        <v>91</v>
      </c>
      <c r="K22" s="86">
        <v>0</v>
      </c>
      <c r="L22" s="86">
        <v>261123</v>
      </c>
      <c r="M22" s="107" t="s">
        <v>6</v>
      </c>
    </row>
    <row r="23" spans="1:13" s="69" customFormat="1" ht="86.25" customHeight="1">
      <c r="A23" s="24" t="s">
        <v>177</v>
      </c>
      <c r="B23" s="78">
        <v>900</v>
      </c>
      <c r="C23" s="79">
        <v>90001</v>
      </c>
      <c r="D23" s="72" t="s">
        <v>147</v>
      </c>
      <c r="E23" s="86">
        <v>2890000</v>
      </c>
      <c r="F23" s="86">
        <v>965000</v>
      </c>
      <c r="G23" s="86">
        <v>0</v>
      </c>
      <c r="H23" s="86">
        <v>965000</v>
      </c>
      <c r="I23" s="86">
        <v>0</v>
      </c>
      <c r="J23" s="65" t="s">
        <v>91</v>
      </c>
      <c r="K23" s="86">
        <v>0</v>
      </c>
      <c r="L23" s="86">
        <v>0</v>
      </c>
      <c r="M23" s="66" t="s">
        <v>6</v>
      </c>
    </row>
    <row r="24" spans="1:13" s="69" customFormat="1" ht="65.25" customHeight="1">
      <c r="A24" s="191" t="s">
        <v>169</v>
      </c>
      <c r="B24" s="191"/>
      <c r="C24" s="191"/>
      <c r="D24" s="191"/>
      <c r="E24" s="86">
        <f>SUM(E10:E23)</f>
        <v>14495653</v>
      </c>
      <c r="F24" s="86">
        <f aca="true" t="shared" si="0" ref="F24:L24">SUM(F10:F23)</f>
        <v>3173230</v>
      </c>
      <c r="G24" s="86">
        <f t="shared" si="0"/>
        <v>270555</v>
      </c>
      <c r="H24" s="86">
        <f t="shared" si="0"/>
        <v>2042408</v>
      </c>
      <c r="I24" s="86">
        <f t="shared" si="0"/>
        <v>0</v>
      </c>
      <c r="J24" s="97"/>
      <c r="K24" s="86">
        <f t="shared" si="0"/>
        <v>483900</v>
      </c>
      <c r="L24" s="86">
        <f t="shared" si="0"/>
        <v>376367</v>
      </c>
      <c r="M24" s="108"/>
    </row>
    <row r="25" spans="1:13" ht="11.25" customHeight="1">
      <c r="A25" s="192" t="s">
        <v>170</v>
      </c>
      <c r="B25" s="193"/>
      <c r="C25" s="193"/>
      <c r="D25" s="194"/>
      <c r="E25" s="87"/>
      <c r="F25" s="87"/>
      <c r="G25" s="87"/>
      <c r="H25" s="87"/>
      <c r="I25" s="87"/>
      <c r="J25" s="23"/>
      <c r="K25" s="115"/>
      <c r="L25" s="87"/>
      <c r="M25" s="108"/>
    </row>
    <row r="26" spans="1:13" s="69" customFormat="1" ht="39" customHeight="1">
      <c r="A26" s="70">
        <v>1</v>
      </c>
      <c r="B26" s="71">
        <v>600</v>
      </c>
      <c r="C26" s="71">
        <v>60016</v>
      </c>
      <c r="D26" s="118" t="s">
        <v>174</v>
      </c>
      <c r="E26" s="88">
        <v>100000</v>
      </c>
      <c r="F26" s="88">
        <v>30000</v>
      </c>
      <c r="G26" s="88">
        <v>30000</v>
      </c>
      <c r="H26" s="88">
        <v>0</v>
      </c>
      <c r="I26" s="88">
        <v>0</v>
      </c>
      <c r="J26" s="65" t="s">
        <v>91</v>
      </c>
      <c r="K26" s="88">
        <v>0</v>
      </c>
      <c r="L26" s="88">
        <v>0</v>
      </c>
      <c r="M26" s="107" t="s">
        <v>6</v>
      </c>
    </row>
    <row r="27" spans="1:13" s="69" customFormat="1" ht="57" customHeight="1">
      <c r="A27" s="70">
        <v>2</v>
      </c>
      <c r="B27" s="71">
        <v>710</v>
      </c>
      <c r="C27" s="71">
        <v>71004</v>
      </c>
      <c r="D27" s="73" t="s">
        <v>146</v>
      </c>
      <c r="E27" s="88">
        <v>200000</v>
      </c>
      <c r="F27" s="88">
        <v>100000</v>
      </c>
      <c r="G27" s="88">
        <v>100000</v>
      </c>
      <c r="H27" s="88">
        <v>0</v>
      </c>
      <c r="I27" s="88">
        <v>0</v>
      </c>
      <c r="J27" s="65" t="s">
        <v>91</v>
      </c>
      <c r="K27" s="88">
        <v>0</v>
      </c>
      <c r="L27" s="88">
        <v>0</v>
      </c>
      <c r="M27" s="107" t="s">
        <v>6</v>
      </c>
    </row>
    <row r="28" spans="1:13" s="69" customFormat="1" ht="40.5" customHeight="1">
      <c r="A28" s="24">
        <v>3</v>
      </c>
      <c r="B28" s="66"/>
      <c r="C28" s="66"/>
      <c r="D28" s="72" t="s">
        <v>153</v>
      </c>
      <c r="E28" s="86">
        <v>2400000</v>
      </c>
      <c r="F28" s="86">
        <v>500000</v>
      </c>
      <c r="G28" s="86">
        <v>500000</v>
      </c>
      <c r="H28" s="86">
        <v>0</v>
      </c>
      <c r="I28" s="86">
        <v>0</v>
      </c>
      <c r="J28" s="65" t="s">
        <v>91</v>
      </c>
      <c r="K28" s="86">
        <v>0</v>
      </c>
      <c r="L28" s="86">
        <v>0</v>
      </c>
      <c r="M28" s="107" t="s">
        <v>6</v>
      </c>
    </row>
    <row r="29" spans="1:13" s="69" customFormat="1" ht="44.25" customHeight="1">
      <c r="A29" s="24">
        <v>4</v>
      </c>
      <c r="B29" s="66">
        <v>801</v>
      </c>
      <c r="C29" s="66">
        <v>80113</v>
      </c>
      <c r="D29" s="72" t="s">
        <v>148</v>
      </c>
      <c r="E29" s="86">
        <v>225000</v>
      </c>
      <c r="F29" s="86">
        <v>76000</v>
      </c>
      <c r="G29" s="86">
        <v>76000</v>
      </c>
      <c r="H29" s="86">
        <v>0</v>
      </c>
      <c r="I29" s="86">
        <v>0</v>
      </c>
      <c r="J29" s="65" t="s">
        <v>91</v>
      </c>
      <c r="K29" s="86">
        <v>0</v>
      </c>
      <c r="L29" s="86">
        <v>0</v>
      </c>
      <c r="M29" s="107" t="s">
        <v>6</v>
      </c>
    </row>
    <row r="30" spans="1:13" s="69" customFormat="1" ht="42" customHeight="1">
      <c r="A30" s="24">
        <v>5</v>
      </c>
      <c r="B30" s="66"/>
      <c r="C30" s="66"/>
      <c r="D30" s="72" t="s">
        <v>151</v>
      </c>
      <c r="E30" s="86">
        <v>2083006</v>
      </c>
      <c r="F30" s="86">
        <v>495807</v>
      </c>
      <c r="G30" s="86">
        <v>495807</v>
      </c>
      <c r="H30" s="86">
        <v>0</v>
      </c>
      <c r="I30" s="86">
        <v>0</v>
      </c>
      <c r="J30" s="65" t="s">
        <v>91</v>
      </c>
      <c r="K30" s="86">
        <v>0</v>
      </c>
      <c r="L30" s="86">
        <v>0</v>
      </c>
      <c r="M30" s="106" t="s">
        <v>152</v>
      </c>
    </row>
    <row r="31" spans="1:13" s="69" customFormat="1" ht="43.5" customHeight="1">
      <c r="A31" s="24">
        <v>6</v>
      </c>
      <c r="B31" s="66"/>
      <c r="C31" s="66"/>
      <c r="D31" s="72" t="s">
        <v>154</v>
      </c>
      <c r="E31" s="86">
        <v>120130</v>
      </c>
      <c r="F31" s="86">
        <v>35630</v>
      </c>
      <c r="G31" s="86">
        <v>35630</v>
      </c>
      <c r="H31" s="86">
        <v>0</v>
      </c>
      <c r="I31" s="86">
        <v>0</v>
      </c>
      <c r="J31" s="65" t="s">
        <v>91</v>
      </c>
      <c r="K31" s="86">
        <v>0</v>
      </c>
      <c r="L31" s="86">
        <v>0</v>
      </c>
      <c r="M31" s="106" t="s">
        <v>25</v>
      </c>
    </row>
    <row r="32" spans="1:13" s="138" customFormat="1" ht="43.5" customHeight="1">
      <c r="A32" s="134">
        <v>7</v>
      </c>
      <c r="B32" s="135">
        <v>853</v>
      </c>
      <c r="C32" s="135">
        <v>85395</v>
      </c>
      <c r="D32" s="136" t="s">
        <v>155</v>
      </c>
      <c r="E32" s="132">
        <v>597720.16</v>
      </c>
      <c r="F32" s="132">
        <v>193401.52</v>
      </c>
      <c r="G32" s="132">
        <v>0</v>
      </c>
      <c r="H32" s="132">
        <v>0</v>
      </c>
      <c r="I32" s="132">
        <v>0</v>
      </c>
      <c r="J32" s="133" t="s">
        <v>91</v>
      </c>
      <c r="K32" s="152">
        <v>29010.22</v>
      </c>
      <c r="L32" s="132">
        <v>164391.3</v>
      </c>
      <c r="M32" s="139" t="s">
        <v>38</v>
      </c>
    </row>
    <row r="33" spans="1:13" s="138" customFormat="1" ht="78.75" customHeight="1">
      <c r="A33" s="134">
        <v>8</v>
      </c>
      <c r="B33" s="135">
        <v>853</v>
      </c>
      <c r="C33" s="135">
        <v>85395</v>
      </c>
      <c r="D33" s="136" t="s">
        <v>156</v>
      </c>
      <c r="E33" s="132">
        <v>900033.79</v>
      </c>
      <c r="F33" s="132">
        <v>166116</v>
      </c>
      <c r="G33" s="132">
        <v>17442.2</v>
      </c>
      <c r="H33" s="132">
        <v>0</v>
      </c>
      <c r="I33" s="132">
        <v>0</v>
      </c>
      <c r="J33" s="133" t="s">
        <v>91</v>
      </c>
      <c r="K33" s="152">
        <v>7475.2</v>
      </c>
      <c r="L33" s="132">
        <v>141198.6</v>
      </c>
      <c r="M33" s="137" t="s">
        <v>25</v>
      </c>
    </row>
    <row r="34" spans="1:13" s="138" customFormat="1" ht="39" customHeight="1">
      <c r="A34" s="134">
        <v>9</v>
      </c>
      <c r="B34" s="135">
        <v>853</v>
      </c>
      <c r="C34" s="135">
        <v>85395</v>
      </c>
      <c r="D34" s="136" t="s">
        <v>160</v>
      </c>
      <c r="E34" s="132">
        <v>1245936</v>
      </c>
      <c r="F34" s="132">
        <v>723120.59</v>
      </c>
      <c r="G34" s="132">
        <v>7569.56</v>
      </c>
      <c r="H34" s="132">
        <v>0</v>
      </c>
      <c r="I34" s="132">
        <v>0</v>
      </c>
      <c r="J34" s="133" t="s">
        <v>91</v>
      </c>
      <c r="K34" s="152">
        <v>96887.33</v>
      </c>
      <c r="L34" s="132">
        <v>618663.7</v>
      </c>
      <c r="M34" s="137" t="s">
        <v>6</v>
      </c>
    </row>
    <row r="35" spans="1:13" s="69" customFormat="1" ht="40.5" customHeight="1">
      <c r="A35" s="24">
        <v>10</v>
      </c>
      <c r="B35" s="78">
        <v>900</v>
      </c>
      <c r="C35" s="79">
        <v>90015</v>
      </c>
      <c r="D35" s="72" t="s">
        <v>172</v>
      </c>
      <c r="E35" s="86">
        <v>100000</v>
      </c>
      <c r="F35" s="86">
        <v>45000</v>
      </c>
      <c r="G35" s="86">
        <v>45000</v>
      </c>
      <c r="H35" s="86">
        <v>0</v>
      </c>
      <c r="I35" s="86">
        <v>0</v>
      </c>
      <c r="J35" s="65" t="s">
        <v>91</v>
      </c>
      <c r="K35" s="86">
        <v>0</v>
      </c>
      <c r="L35" s="86">
        <v>0</v>
      </c>
      <c r="M35" s="107" t="s">
        <v>6</v>
      </c>
    </row>
    <row r="36" spans="1:13" s="69" customFormat="1" ht="94.5" customHeight="1">
      <c r="A36" s="24">
        <v>11</v>
      </c>
      <c r="B36" s="78">
        <v>921</v>
      </c>
      <c r="C36" s="79">
        <v>92105</v>
      </c>
      <c r="D36" s="72" t="s">
        <v>162</v>
      </c>
      <c r="E36" s="86">
        <v>140000</v>
      </c>
      <c r="F36" s="86">
        <v>70000</v>
      </c>
      <c r="G36" s="86">
        <v>70000</v>
      </c>
      <c r="H36" s="86">
        <v>0</v>
      </c>
      <c r="I36" s="86">
        <v>0</v>
      </c>
      <c r="J36" s="65" t="s">
        <v>91</v>
      </c>
      <c r="K36" s="86">
        <v>0</v>
      </c>
      <c r="L36" s="86">
        <v>0</v>
      </c>
      <c r="M36" s="107" t="s">
        <v>6</v>
      </c>
    </row>
    <row r="37" spans="1:13" s="69" customFormat="1" ht="46.5" customHeight="1">
      <c r="A37" s="24">
        <v>12</v>
      </c>
      <c r="B37" s="78">
        <v>926</v>
      </c>
      <c r="C37" s="79">
        <v>92601</v>
      </c>
      <c r="D37" s="72" t="s">
        <v>161</v>
      </c>
      <c r="E37" s="86">
        <v>720000</v>
      </c>
      <c r="F37" s="86">
        <v>76356</v>
      </c>
      <c r="G37" s="86">
        <v>76356</v>
      </c>
      <c r="H37" s="86">
        <v>0</v>
      </c>
      <c r="I37" s="86">
        <v>0</v>
      </c>
      <c r="J37" s="65" t="s">
        <v>91</v>
      </c>
      <c r="K37" s="86">
        <v>0</v>
      </c>
      <c r="L37" s="86">
        <v>0</v>
      </c>
      <c r="M37" s="107" t="s">
        <v>6</v>
      </c>
    </row>
    <row r="38" spans="1:13" s="69" customFormat="1" ht="18.75" customHeight="1">
      <c r="A38" s="191" t="s">
        <v>168</v>
      </c>
      <c r="B38" s="191"/>
      <c r="C38" s="191"/>
      <c r="D38" s="191"/>
      <c r="E38" s="86">
        <f>SUM(E26:E37)</f>
        <v>8831825.95</v>
      </c>
      <c r="F38" s="86">
        <f>SUM(F26:F37)</f>
        <v>2511431.11</v>
      </c>
      <c r="G38" s="86">
        <f>SUM(G26:G37)</f>
        <v>1453804.76</v>
      </c>
      <c r="H38" s="86">
        <f>SUM(H26:H37)</f>
        <v>0</v>
      </c>
      <c r="I38" s="86">
        <f>SUM(I26:I37)</f>
        <v>0</v>
      </c>
      <c r="J38" s="97"/>
      <c r="K38" s="86">
        <f>SUM(K26:K37)</f>
        <v>133372.75</v>
      </c>
      <c r="L38" s="86">
        <f>SUM(L26:L37)</f>
        <v>924253.6</v>
      </c>
      <c r="M38" s="24" t="s">
        <v>77</v>
      </c>
    </row>
    <row r="39" spans="1:13" s="69" customFormat="1" ht="18.75" customHeight="1">
      <c r="A39" s="191" t="s">
        <v>173</v>
      </c>
      <c r="B39" s="191"/>
      <c r="C39" s="191"/>
      <c r="D39" s="191"/>
      <c r="E39" s="86">
        <f>SUM(E24,E38)</f>
        <v>23327478.95</v>
      </c>
      <c r="F39" s="86">
        <f aca="true" t="shared" si="1" ref="F39:L39">SUM(F24,F38)</f>
        <v>5684661.109999999</v>
      </c>
      <c r="G39" s="86">
        <f t="shared" si="1"/>
        <v>1724359.76</v>
      </c>
      <c r="H39" s="86">
        <f t="shared" si="1"/>
        <v>2042408</v>
      </c>
      <c r="I39" s="86">
        <f t="shared" si="1"/>
        <v>0</v>
      </c>
      <c r="J39" s="97"/>
      <c r="K39" s="86">
        <f t="shared" si="1"/>
        <v>617272.75</v>
      </c>
      <c r="L39" s="86">
        <f t="shared" si="1"/>
        <v>1300620.6</v>
      </c>
      <c r="M39" s="24" t="s">
        <v>77</v>
      </c>
    </row>
    <row r="40" spans="1:10" ht="11.25">
      <c r="A40" s="20" t="s">
        <v>18</v>
      </c>
      <c r="J40" s="20" t="s">
        <v>7</v>
      </c>
    </row>
    <row r="41" ht="11.25">
      <c r="A41" s="20" t="s">
        <v>19</v>
      </c>
    </row>
    <row r="42" ht="11.25">
      <c r="A42" s="20" t="s">
        <v>20</v>
      </c>
    </row>
    <row r="43" ht="11.25">
      <c r="A43" s="20" t="s">
        <v>21</v>
      </c>
    </row>
    <row r="44" ht="11.25">
      <c r="A44" s="20" t="s">
        <v>22</v>
      </c>
    </row>
  </sheetData>
  <sheetProtection/>
  <mergeCells count="32">
    <mergeCell ref="A39:D39"/>
    <mergeCell ref="H14:H17"/>
    <mergeCell ref="I14:I17"/>
    <mergeCell ref="A38:D38"/>
    <mergeCell ref="A24:D24"/>
    <mergeCell ref="A25:D25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IX/43/11
Rady Gminy  Skarżysko Kościelne 
z dnia 12 maja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B13" sqref="B13:B22"/>
    </sheetView>
  </sheetViews>
  <sheetFormatPr defaultColWidth="9.00390625" defaultRowHeight="12.75"/>
  <cols>
    <col min="1" max="1" width="3.625" style="17" customWidth="1"/>
    <col min="2" max="2" width="39.00390625" style="17" customWidth="1"/>
    <col min="3" max="3" width="10.00390625" style="17" customWidth="1"/>
    <col min="4" max="4" width="10.375" style="17" customWidth="1"/>
    <col min="5" max="5" width="4.375" style="17" customWidth="1"/>
    <col min="6" max="6" width="6.875" style="17" customWidth="1"/>
    <col min="7" max="7" width="23.75390625" style="17" customWidth="1"/>
    <col min="8" max="8" width="12.625" style="34" customWidth="1"/>
    <col min="9" max="9" width="21.875" style="34" customWidth="1"/>
    <col min="10" max="16384" width="9.125" style="17" customWidth="1"/>
  </cols>
  <sheetData>
    <row r="1" spans="7:9" s="18" customFormat="1" ht="12">
      <c r="G1" s="18" t="s">
        <v>182</v>
      </c>
      <c r="H1" s="33"/>
      <c r="I1" s="33"/>
    </row>
    <row r="2" spans="7:9" s="18" customFormat="1" ht="12">
      <c r="G2" s="18" t="s">
        <v>185</v>
      </c>
      <c r="H2" s="33"/>
      <c r="I2" s="33"/>
    </row>
    <row r="3" spans="7:9" s="18" customFormat="1" ht="12">
      <c r="G3" s="18" t="s">
        <v>129</v>
      </c>
      <c r="H3" s="33"/>
      <c r="I3" s="33"/>
    </row>
    <row r="4" spans="7:9" s="18" customFormat="1" ht="12">
      <c r="G4" s="18" t="s">
        <v>181</v>
      </c>
      <c r="H4" s="33"/>
      <c r="I4" s="33"/>
    </row>
    <row r="5" spans="1:9" s="39" customFormat="1" ht="25.5" customHeight="1">
      <c r="A5" s="208" t="s">
        <v>128</v>
      </c>
      <c r="B5" s="208"/>
      <c r="C5" s="208"/>
      <c r="D5" s="208"/>
      <c r="E5" s="208"/>
      <c r="F5" s="208"/>
      <c r="G5" s="208"/>
      <c r="H5" s="208"/>
      <c r="I5" s="208"/>
    </row>
    <row r="6" ht="18.75" customHeight="1"/>
    <row r="7" spans="1:9" ht="48" customHeight="1">
      <c r="A7" s="197" t="s">
        <v>5</v>
      </c>
      <c r="B7" s="197" t="s">
        <v>8</v>
      </c>
      <c r="C7" s="197" t="s">
        <v>9</v>
      </c>
      <c r="D7" s="195" t="s">
        <v>90</v>
      </c>
      <c r="E7" s="197" t="s">
        <v>48</v>
      </c>
      <c r="F7" s="195" t="s">
        <v>49</v>
      </c>
      <c r="G7" s="197" t="s">
        <v>10</v>
      </c>
      <c r="H7" s="197"/>
      <c r="I7" s="209" t="s">
        <v>127</v>
      </c>
    </row>
    <row r="8" spans="1:9" ht="28.5" customHeight="1">
      <c r="A8" s="197"/>
      <c r="B8" s="197"/>
      <c r="C8" s="197"/>
      <c r="D8" s="196"/>
      <c r="E8" s="197"/>
      <c r="F8" s="196"/>
      <c r="G8" s="25" t="s">
        <v>11</v>
      </c>
      <c r="H8" s="35" t="s">
        <v>12</v>
      </c>
      <c r="I8" s="209"/>
    </row>
    <row r="9" spans="1:9" s="53" customFormat="1" ht="18" customHeight="1">
      <c r="A9" s="54">
        <v>1</v>
      </c>
      <c r="B9" s="54">
        <v>2</v>
      </c>
      <c r="C9" s="54">
        <v>3</v>
      </c>
      <c r="D9" s="55">
        <v>4</v>
      </c>
      <c r="E9" s="54">
        <v>5</v>
      </c>
      <c r="F9" s="55">
        <v>6</v>
      </c>
      <c r="G9" s="54">
        <v>7</v>
      </c>
      <c r="H9" s="57">
        <v>8</v>
      </c>
      <c r="I9" s="57">
        <v>9</v>
      </c>
    </row>
    <row r="10" spans="1:9" ht="36" customHeight="1">
      <c r="A10" s="26" t="s">
        <v>53</v>
      </c>
      <c r="B10" s="41" t="s">
        <v>31</v>
      </c>
      <c r="C10" s="40" t="s">
        <v>34</v>
      </c>
      <c r="D10" s="41" t="s">
        <v>6</v>
      </c>
      <c r="E10" s="58">
        <v>10</v>
      </c>
      <c r="F10" s="59">
        <v>1010</v>
      </c>
      <c r="G10" s="26" t="s">
        <v>13</v>
      </c>
      <c r="H10" s="56">
        <f>SUM(H11,H17)</f>
        <v>3141485</v>
      </c>
      <c r="I10" s="56">
        <f>SUM(I11,I17)</f>
        <v>0</v>
      </c>
    </row>
    <row r="11" spans="1:9" ht="12" customHeight="1">
      <c r="A11" s="27"/>
      <c r="B11" s="45" t="s">
        <v>29</v>
      </c>
      <c r="C11" s="27"/>
      <c r="D11" s="27"/>
      <c r="E11" s="27"/>
      <c r="F11" s="27"/>
      <c r="G11" s="27" t="s">
        <v>125</v>
      </c>
      <c r="H11" s="36">
        <f>SUM(H12:H14)</f>
        <v>0</v>
      </c>
      <c r="I11" s="36">
        <f>SUM(I12:I14)</f>
        <v>0</v>
      </c>
    </row>
    <row r="12" spans="1:9" ht="11.25" customHeight="1">
      <c r="A12" s="27"/>
      <c r="B12" s="45" t="s">
        <v>35</v>
      </c>
      <c r="C12" s="27"/>
      <c r="D12" s="27"/>
      <c r="E12" s="27"/>
      <c r="F12" s="27"/>
      <c r="G12" s="28" t="s">
        <v>14</v>
      </c>
      <c r="H12" s="36"/>
      <c r="I12" s="36"/>
    </row>
    <row r="13" spans="1:9" ht="11.25" customHeight="1">
      <c r="A13" s="27"/>
      <c r="B13" s="202" t="s">
        <v>36</v>
      </c>
      <c r="C13" s="27"/>
      <c r="D13" s="27"/>
      <c r="E13" s="27"/>
      <c r="F13" s="27"/>
      <c r="G13" s="28" t="s">
        <v>15</v>
      </c>
      <c r="H13" s="36"/>
      <c r="I13" s="36"/>
    </row>
    <row r="14" spans="1:9" ht="24">
      <c r="A14" s="27"/>
      <c r="B14" s="203"/>
      <c r="C14" s="27"/>
      <c r="D14" s="27"/>
      <c r="E14" s="27"/>
      <c r="F14" s="27"/>
      <c r="G14" s="29" t="s">
        <v>16</v>
      </c>
      <c r="H14" s="36"/>
      <c r="I14" s="36"/>
    </row>
    <row r="15" spans="1:9" ht="7.5" customHeight="1">
      <c r="A15" s="27"/>
      <c r="B15" s="203"/>
      <c r="C15" s="27"/>
      <c r="D15" s="27"/>
      <c r="E15" s="27"/>
      <c r="F15" s="27"/>
      <c r="G15" s="51"/>
      <c r="H15" s="36"/>
      <c r="I15" s="36"/>
    </row>
    <row r="16" spans="1:9" ht="9" customHeight="1">
      <c r="A16" s="27"/>
      <c r="B16" s="203"/>
      <c r="C16" s="27"/>
      <c r="D16" s="27"/>
      <c r="E16" s="27"/>
      <c r="F16" s="27"/>
      <c r="G16" s="51"/>
      <c r="H16" s="36"/>
      <c r="I16" s="36"/>
    </row>
    <row r="17" spans="1:9" ht="12.75">
      <c r="A17" s="27"/>
      <c r="B17" s="203"/>
      <c r="C17" s="27"/>
      <c r="D17" s="27"/>
      <c r="E17" s="27"/>
      <c r="F17" s="27"/>
      <c r="G17" s="27" t="s">
        <v>124</v>
      </c>
      <c r="H17" s="36">
        <f>SUM(H18:H20)</f>
        <v>3141485</v>
      </c>
      <c r="I17" s="36">
        <f>SUM(I18:I20)</f>
        <v>0</v>
      </c>
    </row>
    <row r="18" spans="1:9" ht="12.75">
      <c r="A18" s="27"/>
      <c r="B18" s="203"/>
      <c r="C18" s="27"/>
      <c r="D18" s="27"/>
      <c r="E18" s="27"/>
      <c r="F18" s="27"/>
      <c r="G18" s="28" t="s">
        <v>14</v>
      </c>
      <c r="H18" s="36">
        <v>1261577</v>
      </c>
      <c r="I18" s="36"/>
    </row>
    <row r="19" spans="1:9" ht="12.75">
      <c r="A19" s="27"/>
      <c r="B19" s="203"/>
      <c r="C19" s="27"/>
      <c r="D19" s="27"/>
      <c r="E19" s="27"/>
      <c r="F19" s="27"/>
      <c r="G19" s="28" t="s">
        <v>15</v>
      </c>
      <c r="H19" s="36"/>
      <c r="I19" s="36"/>
    </row>
    <row r="20" spans="1:9" ht="24">
      <c r="A20" s="27"/>
      <c r="B20" s="203"/>
      <c r="C20" s="27"/>
      <c r="D20" s="27"/>
      <c r="E20" s="27"/>
      <c r="F20" s="27"/>
      <c r="G20" s="29" t="s">
        <v>16</v>
      </c>
      <c r="H20" s="36">
        <v>1879908</v>
      </c>
      <c r="I20" s="36"/>
    </row>
    <row r="21" spans="1:9" ht="36">
      <c r="A21" s="27"/>
      <c r="B21" s="203"/>
      <c r="C21" s="27"/>
      <c r="D21" s="27"/>
      <c r="E21" s="27"/>
      <c r="F21" s="27"/>
      <c r="G21" s="51" t="s">
        <v>123</v>
      </c>
      <c r="H21" s="36"/>
      <c r="I21" s="36"/>
    </row>
    <row r="22" spans="1:9" ht="45.75" customHeight="1">
      <c r="A22" s="27"/>
      <c r="B22" s="204"/>
      <c r="C22" s="27"/>
      <c r="D22" s="27"/>
      <c r="E22" s="27"/>
      <c r="F22" s="27"/>
      <c r="G22" s="27"/>
      <c r="H22" s="36"/>
      <c r="I22" s="36"/>
    </row>
    <row r="23" spans="1:9" s="93" customFormat="1" ht="2.25" customHeight="1">
      <c r="A23" s="94"/>
      <c r="B23" s="94"/>
      <c r="C23" s="94"/>
      <c r="D23" s="94"/>
      <c r="E23" s="94"/>
      <c r="F23" s="94"/>
      <c r="G23" s="94"/>
      <c r="H23" s="95"/>
      <c r="I23" s="95"/>
    </row>
    <row r="24" spans="1:9" ht="2.25" customHeight="1">
      <c r="A24" s="30"/>
      <c r="B24" s="30"/>
      <c r="C24" s="30"/>
      <c r="D24" s="30"/>
      <c r="E24" s="30"/>
      <c r="F24" s="30"/>
      <c r="G24" s="30"/>
      <c r="H24" s="37"/>
      <c r="I24" s="37"/>
    </row>
    <row r="25" spans="1:9" ht="44.25" customHeight="1" hidden="1">
      <c r="A25" s="26">
        <v>2</v>
      </c>
      <c r="B25" s="41" t="s">
        <v>31</v>
      </c>
      <c r="C25" s="40" t="s">
        <v>137</v>
      </c>
      <c r="D25" s="41" t="s">
        <v>28</v>
      </c>
      <c r="E25" s="42">
        <v>10</v>
      </c>
      <c r="F25" s="43">
        <v>1041</v>
      </c>
      <c r="G25" s="26" t="s">
        <v>13</v>
      </c>
      <c r="H25" s="56">
        <f>SUM(H26,H32)</f>
        <v>0</v>
      </c>
      <c r="I25" s="56">
        <f>SUM(I26,I32)</f>
        <v>0</v>
      </c>
    </row>
    <row r="26" spans="1:9" ht="13.5" customHeight="1" hidden="1">
      <c r="A26" s="27"/>
      <c r="B26" s="45" t="s">
        <v>29</v>
      </c>
      <c r="C26" s="44"/>
      <c r="D26" s="45"/>
      <c r="E26" s="44"/>
      <c r="F26" s="44"/>
      <c r="G26" s="27" t="s">
        <v>125</v>
      </c>
      <c r="H26" s="36">
        <f>SUM(H27:H29)</f>
        <v>0</v>
      </c>
      <c r="I26" s="36">
        <f>SUM(I27:I29)</f>
        <v>0</v>
      </c>
    </row>
    <row r="27" spans="1:9" ht="15" customHeight="1" hidden="1">
      <c r="A27" s="27"/>
      <c r="B27" s="45" t="s">
        <v>30</v>
      </c>
      <c r="C27" s="44"/>
      <c r="D27" s="45"/>
      <c r="E27" s="44"/>
      <c r="F27" s="44"/>
      <c r="G27" s="28" t="s">
        <v>14</v>
      </c>
      <c r="H27" s="36"/>
      <c r="I27" s="36"/>
    </row>
    <row r="28" spans="1:9" ht="12.75" customHeight="1" hidden="1">
      <c r="A28" s="27"/>
      <c r="B28" s="202" t="s">
        <v>149</v>
      </c>
      <c r="C28" s="44"/>
      <c r="D28" s="45"/>
      <c r="E28" s="44"/>
      <c r="F28" s="44"/>
      <c r="G28" s="28" t="s">
        <v>15</v>
      </c>
      <c r="H28" s="36"/>
      <c r="I28" s="36"/>
    </row>
    <row r="29" spans="1:9" ht="24" hidden="1">
      <c r="A29" s="27"/>
      <c r="B29" s="205"/>
      <c r="C29" s="27"/>
      <c r="D29" s="63"/>
      <c r="E29" s="60"/>
      <c r="F29" s="27"/>
      <c r="G29" s="62" t="s">
        <v>16</v>
      </c>
      <c r="H29" s="36"/>
      <c r="I29" s="36"/>
    </row>
    <row r="30" spans="1:9" ht="3" customHeight="1" hidden="1">
      <c r="A30" s="27"/>
      <c r="B30" s="206"/>
      <c r="C30" s="27"/>
      <c r="D30" s="27"/>
      <c r="E30" s="27"/>
      <c r="F30" s="27"/>
      <c r="G30" s="51"/>
      <c r="H30" s="36"/>
      <c r="I30" s="36"/>
    </row>
    <row r="31" spans="1:9" ht="1.5" customHeight="1" hidden="1">
      <c r="A31" s="27"/>
      <c r="B31" s="206"/>
      <c r="C31" s="27"/>
      <c r="D31" s="27"/>
      <c r="E31" s="27"/>
      <c r="F31" s="27"/>
      <c r="G31" s="51"/>
      <c r="H31" s="36"/>
      <c r="I31" s="36"/>
    </row>
    <row r="32" spans="1:9" ht="12.75" hidden="1">
      <c r="A32" s="27"/>
      <c r="B32" s="206"/>
      <c r="C32" s="27"/>
      <c r="D32" s="27"/>
      <c r="E32" s="27"/>
      <c r="F32" s="27"/>
      <c r="G32" s="27" t="s">
        <v>124</v>
      </c>
      <c r="H32" s="36">
        <f>SUM(H33:H35)</f>
        <v>0</v>
      </c>
      <c r="I32" s="36">
        <f>SUM(I33:I35)</f>
        <v>0</v>
      </c>
    </row>
    <row r="33" spans="1:9" ht="12.75" hidden="1">
      <c r="A33" s="27"/>
      <c r="B33" s="206"/>
      <c r="C33" s="27"/>
      <c r="D33" s="27"/>
      <c r="E33" s="27"/>
      <c r="F33" s="27"/>
      <c r="G33" s="28" t="s">
        <v>14</v>
      </c>
      <c r="H33" s="36"/>
      <c r="I33" s="36"/>
    </row>
    <row r="34" spans="1:9" ht="12.75" hidden="1">
      <c r="A34" s="27"/>
      <c r="B34" s="206"/>
      <c r="C34" s="27"/>
      <c r="D34" s="27"/>
      <c r="E34" s="27"/>
      <c r="F34" s="27"/>
      <c r="G34" s="28" t="s">
        <v>15</v>
      </c>
      <c r="H34" s="36"/>
      <c r="I34" s="36"/>
    </row>
    <row r="35" spans="1:9" ht="24" hidden="1">
      <c r="A35" s="27"/>
      <c r="B35" s="206"/>
      <c r="C35" s="27"/>
      <c r="D35" s="27"/>
      <c r="E35" s="27"/>
      <c r="F35" s="27"/>
      <c r="G35" s="29" t="s">
        <v>16</v>
      </c>
      <c r="H35" s="36"/>
      <c r="I35" s="36"/>
    </row>
    <row r="36" spans="1:9" ht="36" hidden="1">
      <c r="A36" s="27"/>
      <c r="B36" s="206"/>
      <c r="C36" s="27"/>
      <c r="D36" s="27"/>
      <c r="E36" s="27"/>
      <c r="F36" s="27"/>
      <c r="G36" s="51" t="s">
        <v>123</v>
      </c>
      <c r="H36" s="36"/>
      <c r="I36" s="36"/>
    </row>
    <row r="37" spans="1:9" ht="2.25" customHeight="1">
      <c r="A37" s="30"/>
      <c r="B37" s="207"/>
      <c r="C37" s="30"/>
      <c r="D37" s="30"/>
      <c r="E37" s="30"/>
      <c r="F37" s="30"/>
      <c r="G37" s="30"/>
      <c r="H37" s="37"/>
      <c r="I37" s="37"/>
    </row>
    <row r="38" spans="1:9" ht="22.5" customHeight="1">
      <c r="A38" s="26">
        <v>2</v>
      </c>
      <c r="B38" s="31" t="s">
        <v>134</v>
      </c>
      <c r="C38" s="26" t="s">
        <v>141</v>
      </c>
      <c r="D38" s="200" t="s">
        <v>6</v>
      </c>
      <c r="E38" s="58">
        <v>10</v>
      </c>
      <c r="F38" s="59">
        <v>1041</v>
      </c>
      <c r="G38" s="26" t="s">
        <v>13</v>
      </c>
      <c r="H38" s="56">
        <f>SUM(H39,H45)</f>
        <v>42700</v>
      </c>
      <c r="I38" s="56">
        <f>SUM(I39,I45)</f>
        <v>42700</v>
      </c>
    </row>
    <row r="39" spans="1:9" ht="12.75">
      <c r="A39" s="27"/>
      <c r="B39" s="32" t="s">
        <v>166</v>
      </c>
      <c r="C39" s="27"/>
      <c r="D39" s="201"/>
      <c r="E39" s="27"/>
      <c r="F39" s="27"/>
      <c r="G39" s="27" t="s">
        <v>125</v>
      </c>
      <c r="H39" s="36">
        <f>SUM(H40:H42)</f>
        <v>42700</v>
      </c>
      <c r="I39" s="36">
        <f>SUM(I40:I42)</f>
        <v>42700</v>
      </c>
    </row>
    <row r="40" spans="1:9" ht="25.5">
      <c r="A40" s="27"/>
      <c r="B40" s="32" t="s">
        <v>165</v>
      </c>
      <c r="C40" s="27"/>
      <c r="D40" s="201"/>
      <c r="E40" s="27"/>
      <c r="F40" s="27"/>
      <c r="G40" s="28" t="s">
        <v>14</v>
      </c>
      <c r="H40" s="36">
        <v>14700</v>
      </c>
      <c r="I40" s="36">
        <v>14700</v>
      </c>
    </row>
    <row r="41" spans="1:9" ht="25.5">
      <c r="A41" s="60"/>
      <c r="B41" s="105" t="s">
        <v>150</v>
      </c>
      <c r="C41" s="84"/>
      <c r="D41" s="201"/>
      <c r="E41" s="27"/>
      <c r="F41" s="27"/>
      <c r="G41" s="28" t="s">
        <v>15</v>
      </c>
      <c r="H41" s="36"/>
      <c r="I41" s="36"/>
    </row>
    <row r="42" spans="1:9" ht="24">
      <c r="A42" s="27"/>
      <c r="C42" s="60"/>
      <c r="D42" s="27"/>
      <c r="E42" s="27"/>
      <c r="F42" s="27"/>
      <c r="G42" s="29" t="s">
        <v>16</v>
      </c>
      <c r="H42" s="36">
        <v>28000</v>
      </c>
      <c r="I42" s="36">
        <v>28000</v>
      </c>
    </row>
    <row r="43" spans="1:9" ht="2.25" customHeight="1">
      <c r="A43" s="27"/>
      <c r="C43" s="27"/>
      <c r="D43" s="27"/>
      <c r="E43" s="27"/>
      <c r="F43" s="27"/>
      <c r="G43" s="51"/>
      <c r="H43" s="36"/>
      <c r="I43" s="36"/>
    </row>
    <row r="44" spans="1:9" ht="1.5" customHeight="1" hidden="1">
      <c r="A44" s="27"/>
      <c r="C44" s="27"/>
      <c r="D44" s="27"/>
      <c r="E44" s="27"/>
      <c r="F44" s="27"/>
      <c r="G44" s="51"/>
      <c r="H44" s="36"/>
      <c r="I44" s="36"/>
    </row>
    <row r="45" spans="1:9" ht="11.25" customHeight="1">
      <c r="A45" s="27"/>
      <c r="B45" s="27"/>
      <c r="C45" s="27"/>
      <c r="D45" s="27"/>
      <c r="E45" s="27"/>
      <c r="F45" s="27"/>
      <c r="G45" s="27" t="s">
        <v>124</v>
      </c>
      <c r="H45" s="36">
        <f>SUM(H46:H48)</f>
        <v>0</v>
      </c>
      <c r="I45" s="36">
        <f>SUM(I46:I48)</f>
        <v>0</v>
      </c>
    </row>
    <row r="46" spans="1:9" ht="12.75">
      <c r="A46" s="27"/>
      <c r="B46" s="27"/>
      <c r="C46" s="27"/>
      <c r="D46" s="27"/>
      <c r="E46" s="27"/>
      <c r="F46" s="27"/>
      <c r="G46" s="28" t="s">
        <v>14</v>
      </c>
      <c r="H46" s="36">
        <v>0</v>
      </c>
      <c r="I46" s="36">
        <v>0</v>
      </c>
    </row>
    <row r="47" spans="1:9" ht="12" customHeight="1">
      <c r="A47" s="27"/>
      <c r="B47" s="27"/>
      <c r="C47" s="27"/>
      <c r="D47" s="27"/>
      <c r="E47" s="27"/>
      <c r="F47" s="27"/>
      <c r="G47" s="28" t="s">
        <v>15</v>
      </c>
      <c r="H47" s="36"/>
      <c r="I47" s="36"/>
    </row>
    <row r="48" spans="1:9" ht="21.75" customHeight="1">
      <c r="A48" s="27"/>
      <c r="B48" s="27"/>
      <c r="C48" s="27"/>
      <c r="D48" s="27"/>
      <c r="E48" s="27"/>
      <c r="F48" s="27"/>
      <c r="G48" s="29" t="s">
        <v>16</v>
      </c>
      <c r="H48" s="36">
        <v>0</v>
      </c>
      <c r="I48" s="36">
        <v>0</v>
      </c>
    </row>
    <row r="49" spans="1:9" ht="34.5" customHeight="1">
      <c r="A49" s="27"/>
      <c r="B49" s="27"/>
      <c r="C49" s="30"/>
      <c r="D49" s="27"/>
      <c r="E49" s="27"/>
      <c r="F49" s="27"/>
      <c r="G49" s="51" t="s">
        <v>123</v>
      </c>
      <c r="H49" s="36"/>
      <c r="I49" s="36"/>
    </row>
    <row r="50" spans="1:9" ht="38.25" customHeight="1">
      <c r="A50" s="26">
        <v>3</v>
      </c>
      <c r="B50" s="31" t="s">
        <v>32</v>
      </c>
      <c r="C50" s="26" t="s">
        <v>46</v>
      </c>
      <c r="D50" s="31" t="s">
        <v>6</v>
      </c>
      <c r="E50" s="26">
        <v>720</v>
      </c>
      <c r="F50" s="26">
        <v>72095</v>
      </c>
      <c r="G50" s="26" t="s">
        <v>13</v>
      </c>
      <c r="H50" s="56">
        <f>SUM(H51,H57)</f>
        <v>85000</v>
      </c>
      <c r="I50" s="56">
        <f>SUM(I51,I57)</f>
        <v>85000</v>
      </c>
    </row>
    <row r="51" spans="1:9" ht="42.75" customHeight="1">
      <c r="A51" s="27"/>
      <c r="B51" s="32" t="s">
        <v>138</v>
      </c>
      <c r="C51" s="27"/>
      <c r="D51" s="32"/>
      <c r="E51" s="27"/>
      <c r="F51" s="27"/>
      <c r="G51" s="27" t="s">
        <v>125</v>
      </c>
      <c r="H51" s="36">
        <f>SUM(H52:H54)</f>
        <v>0</v>
      </c>
      <c r="I51" s="36">
        <f>SUM(I52:I54)</f>
        <v>0</v>
      </c>
    </row>
    <row r="52" spans="1:9" ht="25.5">
      <c r="A52" s="27"/>
      <c r="B52" s="32" t="s">
        <v>139</v>
      </c>
      <c r="C52" s="27"/>
      <c r="D52" s="32"/>
      <c r="E52" s="27"/>
      <c r="F52" s="27"/>
      <c r="G52" s="103" t="s">
        <v>14</v>
      </c>
      <c r="H52" s="36"/>
      <c r="I52" s="36"/>
    </row>
    <row r="53" spans="1:9" ht="43.5" customHeight="1">
      <c r="A53" s="27"/>
      <c r="B53" s="32" t="s">
        <v>164</v>
      </c>
      <c r="C53" s="27"/>
      <c r="D53" s="32"/>
      <c r="E53" s="27"/>
      <c r="F53" s="27"/>
      <c r="G53" s="103" t="s">
        <v>15</v>
      </c>
      <c r="H53" s="36"/>
      <c r="I53" s="36"/>
    </row>
    <row r="54" spans="1:9" ht="23.25" customHeight="1">
      <c r="A54" s="60"/>
      <c r="B54" s="60"/>
      <c r="C54" s="60"/>
      <c r="D54" s="60"/>
      <c r="E54" s="60"/>
      <c r="F54" s="60"/>
      <c r="G54" s="104" t="s">
        <v>16</v>
      </c>
      <c r="H54" s="36"/>
      <c r="I54" s="36"/>
    </row>
    <row r="55" spans="1:9" ht="3" customHeight="1">
      <c r="A55" s="27"/>
      <c r="C55" s="27"/>
      <c r="D55" s="27"/>
      <c r="E55" s="27"/>
      <c r="F55" s="27"/>
      <c r="G55" s="32"/>
      <c r="H55" s="36"/>
      <c r="I55" s="36"/>
    </row>
    <row r="56" spans="1:9" ht="2.25" customHeight="1">
      <c r="A56" s="27"/>
      <c r="C56" s="27"/>
      <c r="D56" s="27"/>
      <c r="E56" s="27"/>
      <c r="F56" s="27"/>
      <c r="G56" s="32"/>
      <c r="H56" s="36"/>
      <c r="I56" s="36"/>
    </row>
    <row r="57" spans="1:9" ht="12.75">
      <c r="A57" s="27"/>
      <c r="B57" s="27"/>
      <c r="C57" s="27"/>
      <c r="D57" s="27"/>
      <c r="E57" s="27"/>
      <c r="F57" s="27"/>
      <c r="G57" s="27" t="s">
        <v>124</v>
      </c>
      <c r="H57" s="36">
        <f>SUM(H58:H60)</f>
        <v>85000</v>
      </c>
      <c r="I57" s="36">
        <f>SUM(I58:I60)</f>
        <v>85000</v>
      </c>
    </row>
    <row r="58" spans="1:9" ht="12.75">
      <c r="A58" s="27"/>
      <c r="B58" s="27"/>
      <c r="C58" s="27"/>
      <c r="D58" s="27"/>
      <c r="E58" s="27"/>
      <c r="F58" s="27"/>
      <c r="G58" s="103" t="s">
        <v>14</v>
      </c>
      <c r="H58" s="36">
        <v>19900</v>
      </c>
      <c r="I58" s="36">
        <v>19900</v>
      </c>
    </row>
    <row r="59" spans="1:9" ht="12.75">
      <c r="A59" s="27"/>
      <c r="B59" s="27"/>
      <c r="C59" s="27"/>
      <c r="D59" s="27"/>
      <c r="E59" s="27"/>
      <c r="F59" s="27"/>
      <c r="G59" s="103" t="s">
        <v>15</v>
      </c>
      <c r="H59" s="36"/>
      <c r="I59" s="36"/>
    </row>
    <row r="60" spans="1:9" ht="25.5">
      <c r="A60" s="27"/>
      <c r="B60" s="27"/>
      <c r="C60" s="27"/>
      <c r="D60" s="27"/>
      <c r="E60" s="27"/>
      <c r="F60" s="27"/>
      <c r="G60" s="104" t="s">
        <v>16</v>
      </c>
      <c r="H60" s="36">
        <v>65100</v>
      </c>
      <c r="I60" s="36">
        <v>65100</v>
      </c>
    </row>
    <row r="61" spans="1:9" ht="38.25">
      <c r="A61" s="27"/>
      <c r="B61" s="27"/>
      <c r="C61" s="27"/>
      <c r="D61" s="27"/>
      <c r="E61" s="27"/>
      <c r="F61" s="27"/>
      <c r="G61" s="32" t="s">
        <v>123</v>
      </c>
      <c r="H61" s="36"/>
      <c r="I61" s="36"/>
    </row>
    <row r="62" spans="1:9" ht="45" customHeight="1">
      <c r="A62" s="26">
        <v>4</v>
      </c>
      <c r="B62" s="31" t="s">
        <v>32</v>
      </c>
      <c r="C62" s="26" t="s">
        <v>130</v>
      </c>
      <c r="D62" s="31" t="s">
        <v>6</v>
      </c>
      <c r="E62" s="26">
        <v>720</v>
      </c>
      <c r="F62" s="26">
        <v>72095</v>
      </c>
      <c r="G62" s="26" t="s">
        <v>13</v>
      </c>
      <c r="H62" s="56">
        <f>SUM(H63,H69)</f>
        <v>101810</v>
      </c>
      <c r="I62" s="56">
        <f>SUM(I63,I69)</f>
        <v>69699</v>
      </c>
    </row>
    <row r="63" spans="1:9" ht="40.5" customHeight="1">
      <c r="A63" s="27"/>
      <c r="B63" s="32" t="s">
        <v>138</v>
      </c>
      <c r="C63" s="27"/>
      <c r="D63" s="32"/>
      <c r="E63" s="27"/>
      <c r="F63" s="27"/>
      <c r="G63" s="27" t="s">
        <v>125</v>
      </c>
      <c r="H63" s="36">
        <f>SUM(H64:H66)</f>
        <v>0</v>
      </c>
      <c r="I63" s="36">
        <f>SUM(I64:I66)</f>
        <v>0</v>
      </c>
    </row>
    <row r="64" spans="1:9" ht="25.5">
      <c r="A64" s="27"/>
      <c r="B64" s="32" t="s">
        <v>139</v>
      </c>
      <c r="C64" s="27"/>
      <c r="D64" s="32"/>
      <c r="E64" s="27"/>
      <c r="F64" s="27"/>
      <c r="G64" s="103" t="s">
        <v>14</v>
      </c>
      <c r="H64" s="36"/>
      <c r="I64" s="36"/>
    </row>
    <row r="65" spans="1:9" ht="25.5">
      <c r="A65" s="27"/>
      <c r="B65" s="32" t="s">
        <v>140</v>
      </c>
      <c r="C65" s="27"/>
      <c r="D65" s="32"/>
      <c r="E65" s="27"/>
      <c r="F65" s="27"/>
      <c r="G65" s="103" t="s">
        <v>15</v>
      </c>
      <c r="H65" s="36"/>
      <c r="I65" s="36"/>
    </row>
    <row r="66" spans="1:9" ht="25.5">
      <c r="A66" s="60"/>
      <c r="B66" s="60"/>
      <c r="C66" s="60"/>
      <c r="D66" s="60"/>
      <c r="E66" s="60"/>
      <c r="F66" s="60"/>
      <c r="G66" s="104" t="s">
        <v>16</v>
      </c>
      <c r="H66" s="36"/>
      <c r="I66" s="36"/>
    </row>
    <row r="67" spans="1:9" ht="4.5" customHeight="1">
      <c r="A67" s="27"/>
      <c r="C67" s="27"/>
      <c r="D67" s="27"/>
      <c r="E67" s="27"/>
      <c r="F67" s="27"/>
      <c r="G67" s="32"/>
      <c r="H67" s="36"/>
      <c r="I67" s="36"/>
    </row>
    <row r="68" spans="1:9" ht="4.5" customHeight="1">
      <c r="A68" s="27"/>
      <c r="C68" s="27"/>
      <c r="D68" s="27"/>
      <c r="E68" s="27"/>
      <c r="F68" s="27"/>
      <c r="G68" s="32"/>
      <c r="H68" s="36"/>
      <c r="I68" s="36"/>
    </row>
    <row r="69" spans="1:9" ht="12.75">
      <c r="A69" s="27"/>
      <c r="B69" s="27"/>
      <c r="C69" s="27"/>
      <c r="D69" s="27"/>
      <c r="E69" s="27"/>
      <c r="F69" s="27"/>
      <c r="G69" s="27" t="s">
        <v>124</v>
      </c>
      <c r="H69" s="36">
        <f>SUM(H70:H72)</f>
        <v>101810</v>
      </c>
      <c r="I69" s="36">
        <f>SUM(I70:I72)</f>
        <v>69699</v>
      </c>
    </row>
    <row r="70" spans="1:9" ht="12.75">
      <c r="A70" s="27"/>
      <c r="B70" s="27"/>
      <c r="C70" s="27"/>
      <c r="D70" s="27"/>
      <c r="E70" s="27"/>
      <c r="F70" s="27"/>
      <c r="G70" s="103" t="s">
        <v>14</v>
      </c>
      <c r="H70" s="36">
        <v>36000</v>
      </c>
      <c r="I70" s="36">
        <v>19555</v>
      </c>
    </row>
    <row r="71" spans="1:9" ht="12.75">
      <c r="A71" s="27"/>
      <c r="B71" s="27"/>
      <c r="C71" s="27"/>
      <c r="D71" s="27"/>
      <c r="E71" s="27"/>
      <c r="F71" s="27"/>
      <c r="G71" s="103" t="s">
        <v>15</v>
      </c>
      <c r="H71" s="36"/>
      <c r="I71" s="36"/>
    </row>
    <row r="72" spans="1:9" ht="25.5">
      <c r="A72" s="27"/>
      <c r="B72" s="27"/>
      <c r="C72" s="27"/>
      <c r="D72" s="27"/>
      <c r="E72" s="27"/>
      <c r="F72" s="27"/>
      <c r="G72" s="104" t="s">
        <v>16</v>
      </c>
      <c r="H72" s="36">
        <v>65810</v>
      </c>
      <c r="I72" s="36">
        <v>50144</v>
      </c>
    </row>
    <row r="73" spans="1:9" ht="38.25">
      <c r="A73" s="27"/>
      <c r="B73" s="27"/>
      <c r="C73" s="27"/>
      <c r="D73" s="27"/>
      <c r="E73" s="27"/>
      <c r="F73" s="27"/>
      <c r="G73" s="32" t="s">
        <v>123</v>
      </c>
      <c r="H73" s="36"/>
      <c r="I73" s="36"/>
    </row>
    <row r="74" spans="1:9" ht="43.5" customHeight="1" hidden="1">
      <c r="A74" s="26">
        <v>4</v>
      </c>
      <c r="B74" s="41" t="s">
        <v>31</v>
      </c>
      <c r="C74" s="40" t="s">
        <v>46</v>
      </c>
      <c r="D74" s="41" t="s">
        <v>6</v>
      </c>
      <c r="E74" s="40">
        <v>801</v>
      </c>
      <c r="F74" s="40">
        <v>80101</v>
      </c>
      <c r="G74" s="26" t="s">
        <v>13</v>
      </c>
      <c r="H74" s="56">
        <f>SUM(H75,H81)</f>
        <v>0</v>
      </c>
      <c r="I74" s="56">
        <f>SUM(I75,I81)</f>
        <v>0</v>
      </c>
    </row>
    <row r="75" spans="1:9" ht="12.75" customHeight="1" hidden="1">
      <c r="A75" s="27"/>
      <c r="B75" s="45" t="s">
        <v>29</v>
      </c>
      <c r="C75" s="44"/>
      <c r="D75" s="45"/>
      <c r="E75" s="44"/>
      <c r="F75" s="44"/>
      <c r="G75" s="27" t="s">
        <v>125</v>
      </c>
      <c r="H75" s="36">
        <f>SUM(H76:H78)</f>
        <v>0</v>
      </c>
      <c r="I75" s="36">
        <f>SUM(I76:I78)</f>
        <v>0</v>
      </c>
    </row>
    <row r="76" spans="1:9" ht="15" hidden="1">
      <c r="A76" s="27"/>
      <c r="B76" s="45" t="s">
        <v>30</v>
      </c>
      <c r="C76" s="44"/>
      <c r="D76" s="45"/>
      <c r="E76" s="44"/>
      <c r="F76" s="44"/>
      <c r="G76" s="28" t="s">
        <v>14</v>
      </c>
      <c r="H76" s="36"/>
      <c r="I76" s="36"/>
    </row>
    <row r="77" spans="1:9" ht="14.25" customHeight="1" hidden="1">
      <c r="A77" s="27"/>
      <c r="B77" s="202" t="s">
        <v>144</v>
      </c>
      <c r="C77" s="44"/>
      <c r="D77" s="45"/>
      <c r="E77" s="44"/>
      <c r="F77" s="44"/>
      <c r="G77" s="28" t="s">
        <v>15</v>
      </c>
      <c r="H77" s="36"/>
      <c r="I77" s="36"/>
    </row>
    <row r="78" spans="1:9" ht="24" hidden="1">
      <c r="A78" s="27"/>
      <c r="B78" s="206"/>
      <c r="C78" s="27"/>
      <c r="D78" s="27"/>
      <c r="E78" s="27"/>
      <c r="F78" s="27"/>
      <c r="G78" s="29" t="s">
        <v>16</v>
      </c>
      <c r="H78" s="36"/>
      <c r="I78" s="36"/>
    </row>
    <row r="79" spans="1:9" ht="3.75" customHeight="1" hidden="1">
      <c r="A79" s="27"/>
      <c r="B79" s="206"/>
      <c r="C79" s="27"/>
      <c r="D79" s="27"/>
      <c r="E79" s="27"/>
      <c r="F79" s="27"/>
      <c r="G79" s="51"/>
      <c r="H79" s="36"/>
      <c r="I79" s="36"/>
    </row>
    <row r="80" spans="1:9" ht="5.25" customHeight="1" hidden="1">
      <c r="A80" s="27"/>
      <c r="B80" s="206"/>
      <c r="C80" s="27"/>
      <c r="D80" s="27"/>
      <c r="E80" s="27"/>
      <c r="F80" s="27"/>
      <c r="G80" s="51"/>
      <c r="H80" s="36"/>
      <c r="I80" s="36"/>
    </row>
    <row r="81" spans="1:9" ht="12.75" hidden="1">
      <c r="A81" s="27"/>
      <c r="B81" s="206"/>
      <c r="C81" s="27"/>
      <c r="D81" s="27"/>
      <c r="E81" s="27"/>
      <c r="F81" s="27"/>
      <c r="G81" s="27" t="s">
        <v>124</v>
      </c>
      <c r="H81" s="36">
        <f>SUM(H82:H84)</f>
        <v>0</v>
      </c>
      <c r="I81" s="36">
        <f>SUM(I82:I84)</f>
        <v>0</v>
      </c>
    </row>
    <row r="82" spans="1:9" ht="12.75" hidden="1">
      <c r="A82" s="27"/>
      <c r="B82" s="206"/>
      <c r="C82" s="27"/>
      <c r="D82" s="27"/>
      <c r="E82" s="27"/>
      <c r="F82" s="27"/>
      <c r="G82" s="28" t="s">
        <v>14</v>
      </c>
      <c r="H82" s="36">
        <v>0</v>
      </c>
      <c r="I82" s="36">
        <v>0</v>
      </c>
    </row>
    <row r="83" spans="1:9" ht="12.75" hidden="1">
      <c r="A83" s="27"/>
      <c r="B83" s="206"/>
      <c r="C83" s="27"/>
      <c r="D83" s="27"/>
      <c r="E83" s="27"/>
      <c r="F83" s="27"/>
      <c r="G83" s="28" t="s">
        <v>15</v>
      </c>
      <c r="H83" s="36"/>
      <c r="I83" s="36"/>
    </row>
    <row r="84" spans="1:9" ht="24" hidden="1">
      <c r="A84" s="27"/>
      <c r="B84" s="206"/>
      <c r="C84" s="27"/>
      <c r="D84" s="27"/>
      <c r="E84" s="27"/>
      <c r="F84" s="27"/>
      <c r="G84" s="29" t="s">
        <v>16</v>
      </c>
      <c r="H84" s="36">
        <v>0</v>
      </c>
      <c r="I84" s="36">
        <v>0</v>
      </c>
    </row>
    <row r="85" spans="1:9" ht="36" hidden="1">
      <c r="A85" s="27"/>
      <c r="B85" s="206"/>
      <c r="C85" s="27"/>
      <c r="D85" s="27"/>
      <c r="E85" s="27"/>
      <c r="F85" s="27"/>
      <c r="G85" s="51" t="s">
        <v>123</v>
      </c>
      <c r="H85" s="36"/>
      <c r="I85" s="36"/>
    </row>
    <row r="86" spans="1:9" ht="1.5" customHeight="1">
      <c r="A86" s="27"/>
      <c r="B86" s="207"/>
      <c r="C86" s="27"/>
      <c r="D86" s="27"/>
      <c r="E86" s="27"/>
      <c r="F86" s="27"/>
      <c r="G86" s="27"/>
      <c r="H86" s="36"/>
      <c r="I86" s="36"/>
    </row>
    <row r="87" spans="1:9" s="125" customFormat="1" ht="30" customHeight="1">
      <c r="A87" s="122">
        <v>5</v>
      </c>
      <c r="B87" s="123" t="s">
        <v>167</v>
      </c>
      <c r="C87" s="122" t="s">
        <v>37</v>
      </c>
      <c r="D87" s="123" t="s">
        <v>6</v>
      </c>
      <c r="E87" s="122">
        <v>801</v>
      </c>
      <c r="F87" s="122">
        <v>80101</v>
      </c>
      <c r="G87" s="122" t="s">
        <v>13</v>
      </c>
      <c r="H87" s="124">
        <f>SUM(H88,H94)</f>
        <v>602358</v>
      </c>
      <c r="I87" s="124">
        <f>SUM(I88,I94)</f>
        <v>590731</v>
      </c>
    </row>
    <row r="88" spans="1:9" s="125" customFormat="1" ht="24" customHeight="1">
      <c r="A88" s="126"/>
      <c r="B88" s="127" t="s">
        <v>165</v>
      </c>
      <c r="C88" s="126"/>
      <c r="D88" s="127"/>
      <c r="E88" s="126"/>
      <c r="F88" s="126"/>
      <c r="G88" s="126" t="s">
        <v>125</v>
      </c>
      <c r="H88" s="128">
        <v>0</v>
      </c>
      <c r="I88" s="128">
        <f>SUM(I89:I91)</f>
        <v>0</v>
      </c>
    </row>
    <row r="89" spans="1:9" s="125" customFormat="1" ht="18.75" customHeight="1">
      <c r="A89" s="126"/>
      <c r="B89" s="127" t="s">
        <v>30</v>
      </c>
      <c r="C89" s="126"/>
      <c r="D89" s="127"/>
      <c r="E89" s="126"/>
      <c r="F89" s="126"/>
      <c r="G89" s="140" t="s">
        <v>14</v>
      </c>
      <c r="H89" s="128"/>
      <c r="I89" s="128"/>
    </row>
    <row r="90" spans="1:9" s="125" customFormat="1" ht="56.25" customHeight="1">
      <c r="A90" s="141"/>
      <c r="B90" s="142" t="s">
        <v>183</v>
      </c>
      <c r="C90" s="143"/>
      <c r="D90" s="144"/>
      <c r="E90" s="143"/>
      <c r="F90" s="143"/>
      <c r="G90" s="145" t="s">
        <v>15</v>
      </c>
      <c r="H90" s="128"/>
      <c r="I90" s="128"/>
    </row>
    <row r="91" spans="1:9" s="125" customFormat="1" ht="25.5">
      <c r="A91" s="141"/>
      <c r="B91" s="126"/>
      <c r="C91" s="143"/>
      <c r="D91" s="126"/>
      <c r="E91" s="126"/>
      <c r="F91" s="126"/>
      <c r="G91" s="146" t="s">
        <v>16</v>
      </c>
      <c r="H91" s="128">
        <v>0</v>
      </c>
      <c r="I91" s="128">
        <v>0</v>
      </c>
    </row>
    <row r="92" spans="1:9" s="125" customFormat="1" ht="2.25" customHeight="1">
      <c r="A92" s="126"/>
      <c r="C92" s="126"/>
      <c r="D92" s="126"/>
      <c r="E92" s="126"/>
      <c r="F92" s="126"/>
      <c r="G92" s="127"/>
      <c r="H92" s="128"/>
      <c r="I92" s="128"/>
    </row>
    <row r="93" spans="1:9" s="125" customFormat="1" ht="1.5" customHeight="1">
      <c r="A93" s="126"/>
      <c r="C93" s="126"/>
      <c r="D93" s="126"/>
      <c r="E93" s="126"/>
      <c r="F93" s="126"/>
      <c r="G93" s="127"/>
      <c r="H93" s="128"/>
      <c r="I93" s="128"/>
    </row>
    <row r="94" spans="1:9" s="125" customFormat="1" ht="12.75">
      <c r="A94" s="126"/>
      <c r="B94" s="126"/>
      <c r="C94" s="126"/>
      <c r="D94" s="126"/>
      <c r="E94" s="126"/>
      <c r="F94" s="126"/>
      <c r="G94" s="126" t="s">
        <v>124</v>
      </c>
      <c r="H94" s="128">
        <f>SUM(H95:H97)</f>
        <v>602358</v>
      </c>
      <c r="I94" s="128">
        <f>SUM(I95:I97)</f>
        <v>590731</v>
      </c>
    </row>
    <row r="95" spans="1:9" s="125" customFormat="1" ht="12.75">
      <c r="A95" s="126"/>
      <c r="B95" s="126"/>
      <c r="C95" s="126"/>
      <c r="D95" s="126"/>
      <c r="E95" s="126"/>
      <c r="F95" s="126"/>
      <c r="G95" s="140" t="s">
        <v>14</v>
      </c>
      <c r="H95" s="128">
        <v>341235</v>
      </c>
      <c r="I95" s="128">
        <v>329608</v>
      </c>
    </row>
    <row r="96" spans="1:9" s="125" customFormat="1" ht="12.75">
      <c r="A96" s="126"/>
      <c r="B96" s="126"/>
      <c r="C96" s="126"/>
      <c r="D96" s="126"/>
      <c r="E96" s="126"/>
      <c r="F96" s="126"/>
      <c r="G96" s="140" t="s">
        <v>15</v>
      </c>
      <c r="H96" s="128"/>
      <c r="I96" s="128"/>
    </row>
    <row r="97" spans="1:9" s="125" customFormat="1" ht="25.5">
      <c r="A97" s="126"/>
      <c r="B97" s="126"/>
      <c r="C97" s="126"/>
      <c r="D97" s="126"/>
      <c r="E97" s="126"/>
      <c r="F97" s="126"/>
      <c r="G97" s="146" t="s">
        <v>16</v>
      </c>
      <c r="H97" s="128">
        <v>261123</v>
      </c>
      <c r="I97" s="128">
        <v>261123</v>
      </c>
    </row>
    <row r="98" spans="1:9" s="125" customFormat="1" ht="38.25">
      <c r="A98" s="126"/>
      <c r="B98" s="126"/>
      <c r="C98" s="126"/>
      <c r="D98" s="126"/>
      <c r="E98" s="126"/>
      <c r="F98" s="126"/>
      <c r="G98" s="127" t="s">
        <v>123</v>
      </c>
      <c r="H98" s="128"/>
      <c r="I98" s="128"/>
    </row>
    <row r="99" spans="1:9" ht="0.75" customHeight="1">
      <c r="A99" s="30"/>
      <c r="B99" s="30"/>
      <c r="C99" s="30"/>
      <c r="D99" s="30"/>
      <c r="E99" s="30"/>
      <c r="F99" s="30"/>
      <c r="G99" s="30"/>
      <c r="H99" s="37"/>
      <c r="I99" s="37"/>
    </row>
    <row r="100" spans="1:9" ht="25.5" customHeight="1">
      <c r="A100" s="26">
        <v>6</v>
      </c>
      <c r="B100" s="31" t="s">
        <v>23</v>
      </c>
      <c r="C100" s="26" t="s">
        <v>37</v>
      </c>
      <c r="D100" s="210" t="s">
        <v>38</v>
      </c>
      <c r="E100" s="26">
        <v>853</v>
      </c>
      <c r="F100" s="26">
        <v>85395</v>
      </c>
      <c r="G100" s="26" t="s">
        <v>13</v>
      </c>
      <c r="H100" s="56">
        <f>SUM(H101,H107)</f>
        <v>597720.16</v>
      </c>
      <c r="I100" s="56">
        <f>SUM(I101,I107)</f>
        <v>193401.52</v>
      </c>
    </row>
    <row r="101" spans="1:9" ht="25.5">
      <c r="A101" s="27"/>
      <c r="B101" s="32" t="s">
        <v>40</v>
      </c>
      <c r="C101" s="27"/>
      <c r="D101" s="211"/>
      <c r="E101" s="27"/>
      <c r="F101" s="27"/>
      <c r="G101" s="27" t="s">
        <v>125</v>
      </c>
      <c r="H101" s="36">
        <f>SUM(H102:H104)</f>
        <v>597720.16</v>
      </c>
      <c r="I101" s="36">
        <f>SUM(I102:I104)</f>
        <v>193401.52</v>
      </c>
    </row>
    <row r="102" spans="1:9" ht="93" customHeight="1">
      <c r="A102" s="27"/>
      <c r="B102" s="32" t="s">
        <v>41</v>
      </c>
      <c r="C102" s="27"/>
      <c r="D102" s="32"/>
      <c r="E102" s="27"/>
      <c r="F102" s="27"/>
      <c r="G102" s="103" t="s">
        <v>14</v>
      </c>
      <c r="H102" s="36"/>
      <c r="I102" s="36">
        <v>0</v>
      </c>
    </row>
    <row r="103" spans="1:9" ht="15" customHeight="1">
      <c r="A103" s="27"/>
      <c r="B103" s="32" t="s">
        <v>39</v>
      </c>
      <c r="C103" s="27"/>
      <c r="D103" s="32"/>
      <c r="E103" s="27"/>
      <c r="F103" s="27"/>
      <c r="G103" s="103" t="s">
        <v>15</v>
      </c>
      <c r="H103" s="36">
        <v>89657.97</v>
      </c>
      <c r="I103" s="36">
        <v>29010.22</v>
      </c>
    </row>
    <row r="104" spans="1:9" ht="25.5">
      <c r="A104" s="27"/>
      <c r="C104" s="27"/>
      <c r="D104" s="27"/>
      <c r="E104" s="27"/>
      <c r="F104" s="27"/>
      <c r="G104" s="104" t="s">
        <v>16</v>
      </c>
      <c r="H104" s="36">
        <v>508062.19</v>
      </c>
      <c r="I104" s="36">
        <v>164391.3</v>
      </c>
    </row>
    <row r="105" spans="1:9" ht="1.5" customHeight="1">
      <c r="A105" s="27"/>
      <c r="C105" s="27"/>
      <c r="D105" s="27"/>
      <c r="E105" s="27"/>
      <c r="F105" s="27"/>
      <c r="G105" s="32"/>
      <c r="H105" s="36"/>
      <c r="I105" s="36"/>
    </row>
    <row r="106" spans="1:9" ht="2.25" customHeight="1">
      <c r="A106" s="27"/>
      <c r="C106" s="27"/>
      <c r="D106" s="27"/>
      <c r="E106" s="27"/>
      <c r="F106" s="27"/>
      <c r="G106" s="32"/>
      <c r="H106" s="36"/>
      <c r="I106" s="36"/>
    </row>
    <row r="107" spans="1:9" ht="12.75">
      <c r="A107" s="27"/>
      <c r="B107" s="27"/>
      <c r="C107" s="27"/>
      <c r="D107" s="27"/>
      <c r="E107" s="27"/>
      <c r="F107" s="27"/>
      <c r="G107" s="27" t="s">
        <v>124</v>
      </c>
      <c r="H107" s="36">
        <f>SUM(H108:H110)</f>
        <v>0</v>
      </c>
      <c r="I107" s="36">
        <f>SUM(I108:I110)</f>
        <v>0</v>
      </c>
    </row>
    <row r="108" spans="1:9" ht="12.75">
      <c r="A108" s="27"/>
      <c r="B108" s="27"/>
      <c r="C108" s="27"/>
      <c r="D108" s="27"/>
      <c r="E108" s="27"/>
      <c r="F108" s="27"/>
      <c r="G108" s="103" t="s">
        <v>14</v>
      </c>
      <c r="H108" s="36"/>
      <c r="I108" s="36"/>
    </row>
    <row r="109" spans="1:9" ht="12.75">
      <c r="A109" s="27"/>
      <c r="B109" s="27"/>
      <c r="C109" s="27"/>
      <c r="D109" s="27"/>
      <c r="E109" s="27"/>
      <c r="F109" s="27"/>
      <c r="G109" s="103" t="s">
        <v>15</v>
      </c>
      <c r="H109" s="36"/>
      <c r="I109" s="36"/>
    </row>
    <row r="110" spans="1:9" ht="29.25" customHeight="1">
      <c r="A110" s="27"/>
      <c r="B110" s="27"/>
      <c r="C110" s="27"/>
      <c r="D110" s="27"/>
      <c r="E110" s="27"/>
      <c r="F110" s="27"/>
      <c r="G110" s="104" t="s">
        <v>16</v>
      </c>
      <c r="H110" s="36"/>
      <c r="I110" s="36"/>
    </row>
    <row r="111" spans="1:9" ht="45" customHeight="1">
      <c r="A111" s="27"/>
      <c r="B111" s="27"/>
      <c r="C111" s="27"/>
      <c r="D111" s="27"/>
      <c r="E111" s="27"/>
      <c r="F111" s="27"/>
      <c r="G111" s="32" t="s">
        <v>123</v>
      </c>
      <c r="H111" s="36"/>
      <c r="I111" s="36"/>
    </row>
    <row r="112" spans="1:9" ht="1.5" customHeight="1">
      <c r="A112" s="27"/>
      <c r="B112" s="27"/>
      <c r="C112" s="27"/>
      <c r="D112" s="27"/>
      <c r="E112" s="27"/>
      <c r="F112" s="27"/>
      <c r="G112" s="27"/>
      <c r="H112" s="36"/>
      <c r="I112" s="36"/>
    </row>
    <row r="113" spans="1:9" ht="21" customHeight="1">
      <c r="A113" s="26">
        <v>7</v>
      </c>
      <c r="B113" s="31" t="s">
        <v>23</v>
      </c>
      <c r="C113" s="26" t="s">
        <v>24</v>
      </c>
      <c r="D113" s="31" t="s">
        <v>25</v>
      </c>
      <c r="E113" s="26">
        <v>853</v>
      </c>
      <c r="F113" s="26">
        <v>85395</v>
      </c>
      <c r="G113" s="26" t="s">
        <v>13</v>
      </c>
      <c r="H113" s="56">
        <f>SUM(H114,H120)</f>
        <v>900033.99</v>
      </c>
      <c r="I113" s="56">
        <f>SUM(I114,I120)</f>
        <v>166116</v>
      </c>
    </row>
    <row r="114" spans="1:9" ht="21" customHeight="1">
      <c r="A114" s="27"/>
      <c r="B114" s="32" t="s">
        <v>26</v>
      </c>
      <c r="C114" s="27"/>
      <c r="D114" s="32"/>
      <c r="E114" s="27"/>
      <c r="F114" s="27"/>
      <c r="G114" s="27" t="s">
        <v>125</v>
      </c>
      <c r="H114" s="36">
        <f>SUM(H115:H117)</f>
        <v>900033.99</v>
      </c>
      <c r="I114" s="36">
        <f>SUM(I115:I117)</f>
        <v>166116</v>
      </c>
    </row>
    <row r="115" spans="1:9" ht="54.75" customHeight="1">
      <c r="A115" s="27"/>
      <c r="B115" s="32" t="s">
        <v>104</v>
      </c>
      <c r="C115" s="27"/>
      <c r="D115" s="32"/>
      <c r="E115" s="27"/>
      <c r="F115" s="27"/>
      <c r="G115" s="28" t="s">
        <v>14</v>
      </c>
      <c r="H115" s="36">
        <v>95636.5</v>
      </c>
      <c r="I115" s="36">
        <v>17442.2</v>
      </c>
    </row>
    <row r="116" spans="1:9" ht="39" customHeight="1">
      <c r="A116" s="27"/>
      <c r="B116" s="32" t="s">
        <v>27</v>
      </c>
      <c r="C116" s="27"/>
      <c r="D116" s="32"/>
      <c r="E116" s="27"/>
      <c r="F116" s="27"/>
      <c r="G116" s="28" t="s">
        <v>15</v>
      </c>
      <c r="H116" s="36">
        <v>39520.2</v>
      </c>
      <c r="I116" s="36">
        <v>7475.2</v>
      </c>
    </row>
    <row r="117" spans="1:9" ht="23.25" customHeight="1">
      <c r="A117" s="27"/>
      <c r="C117" s="27"/>
      <c r="D117" s="27"/>
      <c r="E117" s="27"/>
      <c r="F117" s="27"/>
      <c r="G117" s="29" t="s">
        <v>16</v>
      </c>
      <c r="H117" s="36">
        <v>764877.29</v>
      </c>
      <c r="I117" s="36">
        <v>141198.6</v>
      </c>
    </row>
    <row r="118" spans="1:9" ht="1.5" customHeight="1" hidden="1">
      <c r="A118" s="27"/>
      <c r="C118" s="27"/>
      <c r="D118" s="27"/>
      <c r="E118" s="27"/>
      <c r="F118" s="27"/>
      <c r="G118" s="51"/>
      <c r="H118" s="36"/>
      <c r="I118" s="36"/>
    </row>
    <row r="119" spans="1:9" ht="3" customHeight="1" hidden="1">
      <c r="A119" s="27"/>
      <c r="C119" s="27"/>
      <c r="D119" s="27"/>
      <c r="E119" s="27"/>
      <c r="F119" s="27"/>
      <c r="G119" s="51"/>
      <c r="H119" s="36"/>
      <c r="I119" s="36"/>
    </row>
    <row r="120" spans="1:9" ht="11.25" customHeight="1">
      <c r="A120" s="27"/>
      <c r="B120" s="27"/>
      <c r="C120" s="27"/>
      <c r="D120" s="27"/>
      <c r="E120" s="27"/>
      <c r="F120" s="27"/>
      <c r="G120" s="27" t="s">
        <v>124</v>
      </c>
      <c r="H120" s="36">
        <f>SUM(H121:H123)</f>
        <v>0</v>
      </c>
      <c r="I120" s="36">
        <f>SUM(I121:I123)</f>
        <v>0</v>
      </c>
    </row>
    <row r="121" spans="1:9" ht="12.75">
      <c r="A121" s="27"/>
      <c r="B121" s="27"/>
      <c r="C121" s="27"/>
      <c r="D121" s="27"/>
      <c r="E121" s="27"/>
      <c r="F121" s="27"/>
      <c r="G121" s="28" t="s">
        <v>14</v>
      </c>
      <c r="H121" s="36"/>
      <c r="I121" s="36"/>
    </row>
    <row r="122" spans="1:9" ht="12.75">
      <c r="A122" s="27"/>
      <c r="B122" s="27"/>
      <c r="C122" s="27"/>
      <c r="D122" s="27"/>
      <c r="E122" s="27"/>
      <c r="F122" s="27"/>
      <c r="G122" s="28" t="s">
        <v>15</v>
      </c>
      <c r="H122" s="36"/>
      <c r="I122" s="36"/>
    </row>
    <row r="123" spans="1:9" ht="24">
      <c r="A123" s="27"/>
      <c r="B123" s="27"/>
      <c r="C123" s="27"/>
      <c r="D123" s="27"/>
      <c r="E123" s="27"/>
      <c r="F123" s="27"/>
      <c r="G123" s="29" t="s">
        <v>16</v>
      </c>
      <c r="H123" s="36"/>
      <c r="I123" s="36"/>
    </row>
    <row r="124" spans="1:9" ht="46.5" customHeight="1">
      <c r="A124" s="27"/>
      <c r="B124" s="27"/>
      <c r="C124" s="27"/>
      <c r="D124" s="27"/>
      <c r="E124" s="27"/>
      <c r="F124" s="27"/>
      <c r="G124" s="51" t="s">
        <v>123</v>
      </c>
      <c r="H124" s="36"/>
      <c r="I124" s="36"/>
    </row>
    <row r="125" spans="1:9" ht="3" customHeight="1">
      <c r="A125" s="30"/>
      <c r="B125" s="30"/>
      <c r="C125" s="30"/>
      <c r="D125" s="30"/>
      <c r="E125" s="30"/>
      <c r="F125" s="30"/>
      <c r="G125" s="30"/>
      <c r="H125" s="37"/>
      <c r="I125" s="37"/>
    </row>
    <row r="126" spans="1:9" ht="0.75" customHeight="1">
      <c r="A126" s="30"/>
      <c r="B126" s="30"/>
      <c r="C126" s="30"/>
      <c r="D126" s="30"/>
      <c r="E126" s="30"/>
      <c r="F126" s="30"/>
      <c r="G126" s="30"/>
      <c r="H126" s="37"/>
      <c r="I126" s="37"/>
    </row>
    <row r="127" spans="1:9" s="125" customFormat="1" ht="19.5" customHeight="1">
      <c r="A127" s="122">
        <v>8</v>
      </c>
      <c r="B127" s="123" t="s">
        <v>23</v>
      </c>
      <c r="C127" s="122" t="s">
        <v>130</v>
      </c>
      <c r="D127" s="123" t="s">
        <v>6</v>
      </c>
      <c r="E127" s="122">
        <v>853</v>
      </c>
      <c r="F127" s="122">
        <v>85395</v>
      </c>
      <c r="G127" s="122" t="s">
        <v>13</v>
      </c>
      <c r="H127" s="124">
        <f>SUM(H128,H134)</f>
        <v>1245936</v>
      </c>
      <c r="I127" s="124">
        <f>SUM(I128,I134)</f>
        <v>723120.59</v>
      </c>
    </row>
    <row r="128" spans="1:9" s="125" customFormat="1" ht="24" customHeight="1">
      <c r="A128" s="126"/>
      <c r="B128" s="127" t="s">
        <v>131</v>
      </c>
      <c r="C128" s="126"/>
      <c r="D128" s="127"/>
      <c r="E128" s="126"/>
      <c r="F128" s="126"/>
      <c r="G128" s="126" t="s">
        <v>125</v>
      </c>
      <c r="H128" s="128">
        <f>SUM(H129:H131)</f>
        <v>1245936</v>
      </c>
      <c r="I128" s="128">
        <f>SUM(I129:I131)</f>
        <v>723120.59</v>
      </c>
    </row>
    <row r="129" spans="1:9" s="125" customFormat="1" ht="12.75">
      <c r="A129" s="126"/>
      <c r="B129" s="198" t="s">
        <v>132</v>
      </c>
      <c r="C129" s="126"/>
      <c r="D129" s="127"/>
      <c r="E129" s="126"/>
      <c r="F129" s="126"/>
      <c r="G129" s="129" t="s">
        <v>14</v>
      </c>
      <c r="H129" s="128">
        <v>21050</v>
      </c>
      <c r="I129" s="128">
        <v>7569.56</v>
      </c>
    </row>
    <row r="130" spans="1:9" s="125" customFormat="1" ht="12.75">
      <c r="A130" s="126"/>
      <c r="B130" s="199"/>
      <c r="C130" s="126"/>
      <c r="D130" s="127"/>
      <c r="E130" s="126"/>
      <c r="F130" s="126"/>
      <c r="G130" s="129" t="s">
        <v>15</v>
      </c>
      <c r="H130" s="128">
        <v>165840.4</v>
      </c>
      <c r="I130" s="128">
        <v>96887.33</v>
      </c>
    </row>
    <row r="131" spans="1:9" s="125" customFormat="1" ht="68.25" customHeight="1">
      <c r="A131" s="126"/>
      <c r="B131" s="199"/>
      <c r="C131" s="126"/>
      <c r="D131" s="126"/>
      <c r="E131" s="126"/>
      <c r="F131" s="126"/>
      <c r="G131" s="130" t="s">
        <v>16</v>
      </c>
      <c r="H131" s="128">
        <v>1059045.6</v>
      </c>
      <c r="I131" s="128">
        <v>618663.7</v>
      </c>
    </row>
    <row r="132" spans="1:9" s="125" customFormat="1" ht="12.75" customHeight="1">
      <c r="A132" s="126"/>
      <c r="B132" s="127" t="s">
        <v>133</v>
      </c>
      <c r="C132" s="126"/>
      <c r="D132" s="126"/>
      <c r="E132" s="126"/>
      <c r="F132" s="126"/>
      <c r="G132" s="131"/>
      <c r="H132" s="128"/>
      <c r="I132" s="128"/>
    </row>
    <row r="133" spans="1:9" s="125" customFormat="1" ht="2.25" customHeight="1">
      <c r="A133" s="126"/>
      <c r="C133" s="126"/>
      <c r="D133" s="126"/>
      <c r="E133" s="126"/>
      <c r="F133" s="126"/>
      <c r="G133" s="131"/>
      <c r="H133" s="128"/>
      <c r="I133" s="128"/>
    </row>
    <row r="134" spans="1:9" s="125" customFormat="1" ht="12.75">
      <c r="A134" s="126"/>
      <c r="B134" s="126"/>
      <c r="C134" s="126"/>
      <c r="D134" s="126"/>
      <c r="E134" s="126"/>
      <c r="F134" s="126"/>
      <c r="G134" s="126" t="s">
        <v>124</v>
      </c>
      <c r="H134" s="128">
        <f>SUM(H135:H137)</f>
        <v>0</v>
      </c>
      <c r="I134" s="128">
        <f>SUM(I135:I137)</f>
        <v>0</v>
      </c>
    </row>
    <row r="135" spans="1:9" s="125" customFormat="1" ht="12.75">
      <c r="A135" s="126"/>
      <c r="B135" s="126"/>
      <c r="C135" s="126"/>
      <c r="D135" s="126"/>
      <c r="E135" s="126"/>
      <c r="F135" s="126"/>
      <c r="G135" s="129" t="s">
        <v>14</v>
      </c>
      <c r="H135" s="128"/>
      <c r="I135" s="128"/>
    </row>
    <row r="136" spans="1:9" s="125" customFormat="1" ht="12.75">
      <c r="A136" s="126"/>
      <c r="B136" s="126"/>
      <c r="C136" s="126"/>
      <c r="D136" s="126"/>
      <c r="E136" s="126"/>
      <c r="F136" s="126"/>
      <c r="G136" s="129" t="s">
        <v>15</v>
      </c>
      <c r="H136" s="128"/>
      <c r="I136" s="128"/>
    </row>
    <row r="137" spans="1:9" s="125" customFormat="1" ht="24">
      <c r="A137" s="126"/>
      <c r="B137" s="126"/>
      <c r="C137" s="126"/>
      <c r="D137" s="126"/>
      <c r="E137" s="126"/>
      <c r="F137" s="126"/>
      <c r="G137" s="130" t="s">
        <v>16</v>
      </c>
      <c r="H137" s="128"/>
      <c r="I137" s="128"/>
    </row>
    <row r="138" spans="1:9" s="125" customFormat="1" ht="34.5" customHeight="1">
      <c r="A138" s="126"/>
      <c r="B138" s="126"/>
      <c r="C138" s="126"/>
      <c r="D138" s="126"/>
      <c r="E138" s="126"/>
      <c r="F138" s="126"/>
      <c r="G138" s="131" t="s">
        <v>123</v>
      </c>
      <c r="H138" s="128"/>
      <c r="I138" s="128"/>
    </row>
    <row r="139" spans="1:9" ht="1.5" customHeight="1" hidden="1">
      <c r="A139" s="27"/>
      <c r="B139" s="27"/>
      <c r="C139" s="27"/>
      <c r="D139" s="27"/>
      <c r="E139" s="27"/>
      <c r="F139" s="27"/>
      <c r="G139" s="27"/>
      <c r="H139" s="36"/>
      <c r="I139" s="36"/>
    </row>
    <row r="140" spans="1:9" ht="1.5" customHeight="1" hidden="1">
      <c r="A140" s="30"/>
      <c r="B140" s="30"/>
      <c r="C140" s="30"/>
      <c r="D140" s="30"/>
      <c r="E140" s="30"/>
      <c r="F140" s="30"/>
      <c r="G140" s="30"/>
      <c r="H140" s="37"/>
      <c r="I140" s="37"/>
    </row>
    <row r="141" spans="1:9" ht="24" customHeight="1" hidden="1">
      <c r="A141" s="26">
        <v>10</v>
      </c>
      <c r="B141" s="31" t="s">
        <v>134</v>
      </c>
      <c r="C141" s="27" t="s">
        <v>46</v>
      </c>
      <c r="D141" s="200" t="s">
        <v>6</v>
      </c>
      <c r="E141" s="26">
        <v>750</v>
      </c>
      <c r="F141" s="26">
        <v>75075</v>
      </c>
      <c r="G141" s="26" t="s">
        <v>13</v>
      </c>
      <c r="H141" s="56">
        <f>SUM(H142,H148)</f>
        <v>0</v>
      </c>
      <c r="I141" s="56">
        <f>SUM(I142,I148)</f>
        <v>0</v>
      </c>
    </row>
    <row r="142" spans="1:9" ht="12.75" hidden="1">
      <c r="A142" s="27"/>
      <c r="B142" s="32"/>
      <c r="C142" s="27"/>
      <c r="D142" s="201"/>
      <c r="E142" s="27"/>
      <c r="F142" s="27"/>
      <c r="G142" s="27" t="s">
        <v>125</v>
      </c>
      <c r="H142" s="36">
        <f>SUM(H143:H145)</f>
        <v>0</v>
      </c>
      <c r="I142" s="36">
        <f>SUM(I143:I145)</f>
        <v>0</v>
      </c>
    </row>
    <row r="143" spans="1:9" ht="25.5" hidden="1">
      <c r="A143" s="27"/>
      <c r="B143" s="32" t="s">
        <v>135</v>
      </c>
      <c r="C143" s="27"/>
      <c r="D143" s="201"/>
      <c r="E143" s="27"/>
      <c r="F143" s="27"/>
      <c r="G143" s="28" t="s">
        <v>14</v>
      </c>
      <c r="H143" s="36"/>
      <c r="I143" s="36"/>
    </row>
    <row r="144" spans="1:9" ht="24" customHeight="1" hidden="1">
      <c r="A144" s="27"/>
      <c r="B144" s="32" t="s">
        <v>136</v>
      </c>
      <c r="C144" s="27"/>
      <c r="D144" s="201"/>
      <c r="E144" s="27"/>
      <c r="F144" s="27"/>
      <c r="G144" s="28" t="s">
        <v>15</v>
      </c>
      <c r="H144" s="36"/>
      <c r="I144" s="36"/>
    </row>
    <row r="145" spans="1:9" ht="24" hidden="1">
      <c r="A145" s="27"/>
      <c r="C145" s="27"/>
      <c r="D145" s="84"/>
      <c r="E145" s="84"/>
      <c r="F145" s="27"/>
      <c r="G145" s="29" t="s">
        <v>16</v>
      </c>
      <c r="H145" s="36"/>
      <c r="I145" s="36"/>
    </row>
    <row r="146" spans="1:9" ht="2.25" customHeight="1" hidden="1">
      <c r="A146" s="27"/>
      <c r="C146" s="27"/>
      <c r="D146" s="27"/>
      <c r="E146" s="27"/>
      <c r="F146" s="27"/>
      <c r="G146" s="51"/>
      <c r="H146" s="36"/>
      <c r="I146" s="36"/>
    </row>
    <row r="147" spans="1:9" ht="2.25" customHeight="1" hidden="1">
      <c r="A147" s="27"/>
      <c r="C147" s="27"/>
      <c r="D147" s="27"/>
      <c r="E147" s="27"/>
      <c r="F147" s="27"/>
      <c r="G147" s="51"/>
      <c r="H147" s="36"/>
      <c r="I147" s="36"/>
    </row>
    <row r="148" spans="1:9" ht="12.75" hidden="1">
      <c r="A148" s="27"/>
      <c r="B148" s="27"/>
      <c r="C148" s="27"/>
      <c r="D148" s="27"/>
      <c r="E148" s="27"/>
      <c r="F148" s="27"/>
      <c r="G148" s="27" t="s">
        <v>124</v>
      </c>
      <c r="H148" s="36">
        <f>SUM(H149:H151)</f>
        <v>0</v>
      </c>
      <c r="I148" s="36">
        <f>SUM(I149:I151)</f>
        <v>0</v>
      </c>
    </row>
    <row r="149" spans="1:9" ht="12.75" hidden="1">
      <c r="A149" s="27"/>
      <c r="B149" s="27"/>
      <c r="C149" s="27"/>
      <c r="D149" s="27"/>
      <c r="E149" s="27"/>
      <c r="F149" s="27"/>
      <c r="G149" s="28" t="s">
        <v>14</v>
      </c>
      <c r="H149" s="36"/>
      <c r="I149" s="36"/>
    </row>
    <row r="150" spans="1:9" ht="12.75" hidden="1">
      <c r="A150" s="27"/>
      <c r="B150" s="27"/>
      <c r="C150" s="27"/>
      <c r="D150" s="27"/>
      <c r="E150" s="27"/>
      <c r="F150" s="27"/>
      <c r="G150" s="28" t="s">
        <v>15</v>
      </c>
      <c r="H150" s="36"/>
      <c r="I150" s="36"/>
    </row>
    <row r="151" spans="1:9" ht="24" hidden="1">
      <c r="A151" s="27"/>
      <c r="B151" s="27"/>
      <c r="C151" s="27"/>
      <c r="D151" s="27"/>
      <c r="E151" s="27"/>
      <c r="F151" s="27"/>
      <c r="G151" s="29" t="s">
        <v>16</v>
      </c>
      <c r="H151" s="36"/>
      <c r="I151" s="36"/>
    </row>
    <row r="152" spans="1:9" ht="36" hidden="1">
      <c r="A152" s="27"/>
      <c r="B152" s="27"/>
      <c r="C152" s="27"/>
      <c r="D152" s="27"/>
      <c r="E152" s="27"/>
      <c r="F152" s="27"/>
      <c r="G152" s="51" t="s">
        <v>123</v>
      </c>
      <c r="H152" s="36"/>
      <c r="I152" s="36"/>
    </row>
    <row r="153" spans="1:9" ht="0.75" customHeight="1" hidden="1">
      <c r="A153" s="30"/>
      <c r="B153" s="30"/>
      <c r="C153" s="30"/>
      <c r="D153" s="30"/>
      <c r="E153" s="30"/>
      <c r="F153" s="30"/>
      <c r="G153" s="30"/>
      <c r="H153" s="37"/>
      <c r="I153" s="37"/>
    </row>
    <row r="154" spans="1:9" s="39" customFormat="1" ht="12.75">
      <c r="A154" s="52"/>
      <c r="B154" s="52" t="s">
        <v>126</v>
      </c>
      <c r="C154" s="52"/>
      <c r="D154" s="52"/>
      <c r="E154" s="52"/>
      <c r="F154" s="52"/>
      <c r="G154" s="52"/>
      <c r="H154" s="38">
        <f aca="true" t="shared" si="0" ref="H154:I165">SUM(H10,H25,H38,H50,H62,H74,H87,H100,H113,H127,H141)</f>
        <v>6717043.15</v>
      </c>
      <c r="I154" s="38">
        <f t="shared" si="0"/>
        <v>1870768.1099999999</v>
      </c>
    </row>
    <row r="155" spans="1:9" ht="12.75">
      <c r="A155" s="27"/>
      <c r="B155" s="27" t="s">
        <v>125</v>
      </c>
      <c r="C155" s="27"/>
      <c r="D155" s="27"/>
      <c r="E155" s="27"/>
      <c r="F155" s="27"/>
      <c r="G155" s="27"/>
      <c r="H155" s="38">
        <f t="shared" si="0"/>
        <v>2786390.15</v>
      </c>
      <c r="I155" s="38">
        <f t="shared" si="0"/>
        <v>1125338.1099999999</v>
      </c>
    </row>
    <row r="156" spans="1:9" ht="12.75">
      <c r="A156" s="27"/>
      <c r="B156" s="28" t="s">
        <v>14</v>
      </c>
      <c r="C156" s="27"/>
      <c r="D156" s="27"/>
      <c r="E156" s="27"/>
      <c r="F156" s="27"/>
      <c r="G156" s="27"/>
      <c r="H156" s="38">
        <f t="shared" si="0"/>
        <v>131386.5</v>
      </c>
      <c r="I156" s="38">
        <f t="shared" si="0"/>
        <v>39711.76</v>
      </c>
    </row>
    <row r="157" spans="1:9" ht="12.75">
      <c r="A157" s="27"/>
      <c r="B157" s="28" t="s">
        <v>15</v>
      </c>
      <c r="C157" s="27"/>
      <c r="D157" s="27"/>
      <c r="E157" s="27"/>
      <c r="F157" s="27"/>
      <c r="G157" s="27"/>
      <c r="H157" s="38">
        <f t="shared" si="0"/>
        <v>295018.57</v>
      </c>
      <c r="I157" s="38">
        <f t="shared" si="0"/>
        <v>133372.75</v>
      </c>
    </row>
    <row r="158" spans="1:9" ht="12.75">
      <c r="A158" s="27"/>
      <c r="B158" s="29" t="s">
        <v>16</v>
      </c>
      <c r="C158" s="27"/>
      <c r="D158" s="27"/>
      <c r="E158" s="27"/>
      <c r="F158" s="27"/>
      <c r="G158" s="60"/>
      <c r="H158" s="38">
        <f t="shared" si="0"/>
        <v>2359985.08</v>
      </c>
      <c r="I158" s="38">
        <f t="shared" si="0"/>
        <v>952253.6</v>
      </c>
    </row>
    <row r="159" spans="1:9" ht="24" hidden="1">
      <c r="A159" s="27"/>
      <c r="B159" s="51" t="s">
        <v>123</v>
      </c>
      <c r="C159" s="27"/>
      <c r="D159" s="27"/>
      <c r="E159" s="27"/>
      <c r="F159" s="27"/>
      <c r="G159" s="60"/>
      <c r="H159" s="38">
        <f t="shared" si="0"/>
        <v>0</v>
      </c>
      <c r="I159" s="38">
        <f t="shared" si="0"/>
        <v>0</v>
      </c>
    </row>
    <row r="160" spans="1:9" ht="14.25" customHeight="1">
      <c r="A160" s="27"/>
      <c r="B160" s="51"/>
      <c r="C160" s="27"/>
      <c r="D160" s="27"/>
      <c r="E160" s="27"/>
      <c r="F160" s="27"/>
      <c r="G160" s="60"/>
      <c r="H160" s="38">
        <f t="shared" si="0"/>
        <v>0</v>
      </c>
      <c r="I160" s="38">
        <f t="shared" si="0"/>
        <v>0</v>
      </c>
    </row>
    <row r="161" spans="1:9" ht="12.75">
      <c r="A161" s="27"/>
      <c r="B161" s="27" t="s">
        <v>124</v>
      </c>
      <c r="C161" s="27"/>
      <c r="D161" s="27"/>
      <c r="E161" s="27"/>
      <c r="F161" s="27"/>
      <c r="G161" s="27"/>
      <c r="H161" s="38">
        <f t="shared" si="0"/>
        <v>3930653</v>
      </c>
      <c r="I161" s="38">
        <f t="shared" si="0"/>
        <v>745430</v>
      </c>
    </row>
    <row r="162" spans="1:9" ht="12.75">
      <c r="A162" s="27"/>
      <c r="B162" s="28" t="s">
        <v>14</v>
      </c>
      <c r="C162" s="27"/>
      <c r="D162" s="27"/>
      <c r="E162" s="27"/>
      <c r="F162" s="27"/>
      <c r="G162" s="27"/>
      <c r="H162" s="38">
        <f t="shared" si="0"/>
        <v>1658712</v>
      </c>
      <c r="I162" s="38">
        <f t="shared" si="0"/>
        <v>369063</v>
      </c>
    </row>
    <row r="163" spans="1:9" ht="12.75">
      <c r="A163" s="27"/>
      <c r="B163" s="28" t="s">
        <v>15</v>
      </c>
      <c r="C163" s="27"/>
      <c r="D163" s="27"/>
      <c r="E163" s="27"/>
      <c r="F163" s="27"/>
      <c r="G163" s="27"/>
      <c r="H163" s="38">
        <f t="shared" si="0"/>
        <v>0</v>
      </c>
      <c r="I163" s="38">
        <f t="shared" si="0"/>
        <v>0</v>
      </c>
    </row>
    <row r="164" spans="1:9" ht="12.75">
      <c r="A164" s="27"/>
      <c r="B164" s="29" t="s">
        <v>16</v>
      </c>
      <c r="C164" s="27"/>
      <c r="D164" s="27"/>
      <c r="E164" s="27"/>
      <c r="F164" s="27"/>
      <c r="G164" s="27"/>
      <c r="H164" s="38">
        <f t="shared" si="0"/>
        <v>2271941</v>
      </c>
      <c r="I164" s="38">
        <f t="shared" si="0"/>
        <v>376367</v>
      </c>
    </row>
    <row r="165" spans="1:9" ht="24">
      <c r="A165" s="27"/>
      <c r="B165" s="51" t="s">
        <v>123</v>
      </c>
      <c r="C165" s="27"/>
      <c r="D165" s="27"/>
      <c r="E165" s="27"/>
      <c r="F165" s="27"/>
      <c r="G165" s="27"/>
      <c r="H165" s="38">
        <f t="shared" si="0"/>
        <v>0</v>
      </c>
      <c r="I165" s="38">
        <f t="shared" si="0"/>
        <v>0</v>
      </c>
    </row>
    <row r="166" spans="1:9" ht="2.25" customHeight="1">
      <c r="A166" s="30"/>
      <c r="B166" s="50"/>
      <c r="C166" s="30"/>
      <c r="D166" s="30"/>
      <c r="E166" s="30"/>
      <c r="F166" s="30"/>
      <c r="G166" s="30"/>
      <c r="H166" s="38" t="e">
        <f>SUM(H22,H37,#REF!,H62,H74,H86,H99,H112,H125,H139,H153)</f>
        <v>#REF!</v>
      </c>
      <c r="I166" s="38" t="e">
        <f>SUM(I22,I37,#REF!,I62,I74,I86,I99,I112,I125,I139,I153)</f>
        <v>#REF!</v>
      </c>
    </row>
  </sheetData>
  <sheetProtection/>
  <mergeCells count="16"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  <mergeCell ref="F7:F8"/>
    <mergeCell ref="G7:H7"/>
    <mergeCell ref="B129:B131"/>
    <mergeCell ref="D38:D41"/>
    <mergeCell ref="B13:B22"/>
    <mergeCell ref="B28:B3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3">
      <selection activeCell="J53" sqref="J53"/>
    </sheetView>
  </sheetViews>
  <sheetFormatPr defaultColWidth="9.00390625" defaultRowHeight="12.75"/>
  <cols>
    <col min="1" max="1" width="5.00390625" style="47" customWidth="1"/>
    <col min="2" max="2" width="7.75390625" style="47" bestFit="1" customWidth="1"/>
    <col min="3" max="3" width="4.375" style="47" customWidth="1"/>
    <col min="4" max="4" width="11.375" style="75" customWidth="1"/>
    <col min="5" max="5" width="11.125" style="75" customWidth="1"/>
    <col min="6" max="6" width="11.00390625" style="75" customWidth="1"/>
    <col min="7" max="7" width="10.125" style="75" customWidth="1"/>
    <col min="8" max="8" width="9.75390625" style="75" customWidth="1"/>
    <col min="9" max="9" width="6.875" style="75" customWidth="1"/>
    <col min="10" max="10" width="11.25390625" style="75" customWidth="1"/>
    <col min="11" max="11" width="10.375" style="76" customWidth="1"/>
    <col min="12" max="12" width="9.00390625" style="76" customWidth="1"/>
    <col min="13" max="13" width="10.625" style="76" customWidth="1"/>
    <col min="14" max="14" width="9.875" style="76" customWidth="1"/>
    <col min="15" max="15" width="8.125" style="76" customWidth="1"/>
    <col min="16" max="16" width="9.625" style="76" customWidth="1"/>
    <col min="17" max="16384" width="9.125" style="48" customWidth="1"/>
  </cols>
  <sheetData>
    <row r="1" spans="1:17" ht="36" customHeight="1">
      <c r="A1" s="215" t="s">
        <v>111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80"/>
    </row>
    <row r="2" spans="1:7" ht="3.75" customHeight="1">
      <c r="A2" s="49"/>
      <c r="B2" s="49"/>
      <c r="C2" s="49"/>
      <c r="D2" s="81"/>
      <c r="E2" s="81"/>
      <c r="F2" s="81"/>
      <c r="G2" s="81"/>
    </row>
    <row r="3" spans="1:16" ht="18" customHeight="1">
      <c r="A3" s="46"/>
      <c r="B3" s="46"/>
      <c r="C3" s="46"/>
      <c r="D3" s="74"/>
      <c r="E3" s="74"/>
      <c r="F3" s="74"/>
      <c r="K3" s="75"/>
      <c r="P3" s="77" t="s">
        <v>112</v>
      </c>
    </row>
    <row r="4" spans="1:16" s="120" customFormat="1" ht="11.25">
      <c r="A4" s="163" t="s">
        <v>48</v>
      </c>
      <c r="B4" s="163" t="s">
        <v>49</v>
      </c>
      <c r="C4" s="163" t="s">
        <v>50</v>
      </c>
      <c r="D4" s="214" t="s">
        <v>0</v>
      </c>
      <c r="E4" s="214" t="s">
        <v>113</v>
      </c>
      <c r="F4" s="214" t="s">
        <v>93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s="120" customFormat="1" ht="11.25">
      <c r="A5" s="163"/>
      <c r="B5" s="163"/>
      <c r="C5" s="163"/>
      <c r="D5" s="214"/>
      <c r="E5" s="214"/>
      <c r="F5" s="214" t="s">
        <v>114</v>
      </c>
      <c r="G5" s="214" t="s">
        <v>93</v>
      </c>
      <c r="H5" s="214"/>
      <c r="I5" s="214"/>
      <c r="J5" s="214"/>
      <c r="K5" s="214"/>
      <c r="L5" s="214" t="s">
        <v>115</v>
      </c>
      <c r="M5" s="213" t="s">
        <v>93</v>
      </c>
      <c r="N5" s="213"/>
      <c r="O5" s="213"/>
      <c r="P5" s="213"/>
    </row>
    <row r="6" spans="1:16" s="120" customFormat="1" ht="25.5" customHeight="1">
      <c r="A6" s="163"/>
      <c r="B6" s="163"/>
      <c r="C6" s="163"/>
      <c r="D6" s="214"/>
      <c r="E6" s="214"/>
      <c r="F6" s="214"/>
      <c r="G6" s="214" t="s">
        <v>116</v>
      </c>
      <c r="H6" s="214"/>
      <c r="I6" s="214" t="s">
        <v>117</v>
      </c>
      <c r="J6" s="214" t="s">
        <v>118</v>
      </c>
      <c r="K6" s="214" t="s">
        <v>119</v>
      </c>
      <c r="L6" s="214"/>
      <c r="M6" s="214" t="s">
        <v>1</v>
      </c>
      <c r="N6" s="121" t="s">
        <v>52</v>
      </c>
      <c r="O6" s="214" t="s">
        <v>120</v>
      </c>
      <c r="P6" s="214" t="s">
        <v>121</v>
      </c>
    </row>
    <row r="7" spans="1:16" s="120" customFormat="1" ht="102" customHeight="1">
      <c r="A7" s="163"/>
      <c r="B7" s="163"/>
      <c r="C7" s="163"/>
      <c r="D7" s="214"/>
      <c r="E7" s="214"/>
      <c r="F7" s="214"/>
      <c r="G7" s="121" t="s">
        <v>3</v>
      </c>
      <c r="H7" s="121" t="s">
        <v>122</v>
      </c>
      <c r="I7" s="214"/>
      <c r="J7" s="214"/>
      <c r="K7" s="214"/>
      <c r="L7" s="214"/>
      <c r="M7" s="214"/>
      <c r="N7" s="121" t="s">
        <v>2</v>
      </c>
      <c r="O7" s="214"/>
      <c r="P7" s="214"/>
    </row>
    <row r="8" spans="1:16" s="82" customFormat="1" ht="6" customHeight="1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53">
        <v>12</v>
      </c>
      <c r="M8" s="153">
        <v>13</v>
      </c>
      <c r="N8" s="153">
        <v>14</v>
      </c>
      <c r="O8" s="153">
        <v>15</v>
      </c>
      <c r="P8" s="153">
        <v>16</v>
      </c>
    </row>
    <row r="9" spans="1:16" s="83" customFormat="1" ht="12.75">
      <c r="A9" s="154">
        <v>750</v>
      </c>
      <c r="B9" s="154"/>
      <c r="C9" s="154"/>
      <c r="D9" s="96">
        <v>51998</v>
      </c>
      <c r="E9" s="96">
        <v>51998</v>
      </c>
      <c r="F9" s="96">
        <v>51998</v>
      </c>
      <c r="G9" s="96">
        <v>39393</v>
      </c>
      <c r="H9" s="96">
        <v>5075</v>
      </c>
      <c r="I9" s="96">
        <f aca="true" t="shared" si="0" ref="I9:P9">SUM(I10)</f>
        <v>0</v>
      </c>
      <c r="J9" s="96">
        <v>7530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</row>
    <row r="10" spans="1:16" ht="12.75">
      <c r="A10" s="61"/>
      <c r="B10" s="61">
        <v>75011</v>
      </c>
      <c r="C10" s="61"/>
      <c r="D10" s="155">
        <f>SUM(D11)</f>
        <v>41775</v>
      </c>
      <c r="E10" s="155">
        <f>SUM(E12:E19)</f>
        <v>41775</v>
      </c>
      <c r="F10" s="155">
        <f>SUM(F12:F19)</f>
        <v>41775</v>
      </c>
      <c r="G10" s="155">
        <f>SUM(G12:G14)</f>
        <v>37500</v>
      </c>
      <c r="H10" s="155">
        <f>SUM(H15:H19)</f>
        <v>4275</v>
      </c>
      <c r="I10" s="155"/>
      <c r="J10" s="155"/>
      <c r="K10" s="155"/>
      <c r="L10" s="156"/>
      <c r="M10" s="156"/>
      <c r="N10" s="156"/>
      <c r="O10" s="156"/>
      <c r="P10" s="156"/>
    </row>
    <row r="11" spans="1:16" ht="12.75">
      <c r="A11" s="61"/>
      <c r="B11" s="61"/>
      <c r="C11" s="61">
        <v>2010</v>
      </c>
      <c r="D11" s="155">
        <v>41775</v>
      </c>
      <c r="E11" s="155"/>
      <c r="F11" s="155"/>
      <c r="G11" s="155"/>
      <c r="H11" s="155"/>
      <c r="I11" s="155"/>
      <c r="J11" s="155"/>
      <c r="K11" s="155"/>
      <c r="L11" s="156"/>
      <c r="M11" s="156"/>
      <c r="N11" s="156"/>
      <c r="O11" s="156"/>
      <c r="P11" s="156"/>
    </row>
    <row r="12" spans="1:16" ht="12.75">
      <c r="A12" s="61"/>
      <c r="B12" s="61"/>
      <c r="C12" s="61">
        <v>4010</v>
      </c>
      <c r="D12" s="155"/>
      <c r="E12" s="155">
        <v>30000</v>
      </c>
      <c r="F12" s="155">
        <v>30000</v>
      </c>
      <c r="G12" s="155">
        <v>30000</v>
      </c>
      <c r="H12" s="155"/>
      <c r="I12" s="155"/>
      <c r="J12" s="155"/>
      <c r="K12" s="155"/>
      <c r="L12" s="156"/>
      <c r="M12" s="156"/>
      <c r="N12" s="156"/>
      <c r="O12" s="156"/>
      <c r="P12" s="156"/>
    </row>
    <row r="13" spans="1:16" ht="12.75">
      <c r="A13" s="61"/>
      <c r="B13" s="61"/>
      <c r="C13" s="61">
        <v>4110</v>
      </c>
      <c r="D13" s="155"/>
      <c r="E13" s="155">
        <v>7000</v>
      </c>
      <c r="F13" s="155">
        <v>7000</v>
      </c>
      <c r="G13" s="155">
        <v>7000</v>
      </c>
      <c r="H13" s="155"/>
      <c r="I13" s="155"/>
      <c r="J13" s="155"/>
      <c r="K13" s="155"/>
      <c r="L13" s="156"/>
      <c r="M13" s="156"/>
      <c r="N13" s="156"/>
      <c r="O13" s="156"/>
      <c r="P13" s="156"/>
    </row>
    <row r="14" spans="1:16" ht="12.75">
      <c r="A14" s="61"/>
      <c r="B14" s="61"/>
      <c r="C14" s="61">
        <v>4120</v>
      </c>
      <c r="D14" s="155"/>
      <c r="E14" s="155">
        <v>500</v>
      </c>
      <c r="F14" s="155">
        <v>500</v>
      </c>
      <c r="G14" s="155">
        <v>500</v>
      </c>
      <c r="H14" s="155"/>
      <c r="I14" s="155"/>
      <c r="J14" s="155"/>
      <c r="K14" s="155"/>
      <c r="L14" s="156"/>
      <c r="M14" s="156"/>
      <c r="N14" s="156"/>
      <c r="O14" s="156"/>
      <c r="P14" s="156"/>
    </row>
    <row r="15" spans="1:16" ht="12.75">
      <c r="A15" s="61"/>
      <c r="B15" s="61"/>
      <c r="C15" s="61">
        <v>4210</v>
      </c>
      <c r="D15" s="155"/>
      <c r="E15" s="155">
        <v>1700</v>
      </c>
      <c r="F15" s="155">
        <v>1700</v>
      </c>
      <c r="G15" s="155">
        <v>0</v>
      </c>
      <c r="H15" s="155">
        <v>1700</v>
      </c>
      <c r="I15" s="155"/>
      <c r="J15" s="155"/>
      <c r="K15" s="155"/>
      <c r="L15" s="156"/>
      <c r="M15" s="156"/>
      <c r="N15" s="156"/>
      <c r="O15" s="156"/>
      <c r="P15" s="156"/>
    </row>
    <row r="16" spans="1:16" ht="12.75">
      <c r="A16" s="61"/>
      <c r="B16" s="61"/>
      <c r="C16" s="61">
        <v>4260</v>
      </c>
      <c r="D16" s="155"/>
      <c r="E16" s="155">
        <v>1000</v>
      </c>
      <c r="F16" s="155">
        <v>1000</v>
      </c>
      <c r="G16" s="155">
        <v>0</v>
      </c>
      <c r="H16" s="155">
        <v>1000</v>
      </c>
      <c r="I16" s="155"/>
      <c r="J16" s="155"/>
      <c r="K16" s="155"/>
      <c r="L16" s="156"/>
      <c r="M16" s="156"/>
      <c r="N16" s="156"/>
      <c r="O16" s="156"/>
      <c r="P16" s="156"/>
    </row>
    <row r="17" spans="1:16" ht="12.75">
      <c r="A17" s="61"/>
      <c r="B17" s="61"/>
      <c r="C17" s="61">
        <v>4370</v>
      </c>
      <c r="D17" s="155"/>
      <c r="E17" s="155">
        <v>775</v>
      </c>
      <c r="F17" s="155">
        <v>775</v>
      </c>
      <c r="G17" s="155">
        <v>0</v>
      </c>
      <c r="H17" s="155">
        <v>775</v>
      </c>
      <c r="I17" s="155"/>
      <c r="J17" s="155"/>
      <c r="K17" s="155"/>
      <c r="L17" s="156"/>
      <c r="M17" s="156"/>
      <c r="N17" s="156"/>
      <c r="O17" s="156"/>
      <c r="P17" s="156"/>
    </row>
    <row r="18" spans="1:16" ht="12.75">
      <c r="A18" s="61"/>
      <c r="B18" s="61"/>
      <c r="C18" s="61">
        <v>4410</v>
      </c>
      <c r="D18" s="155"/>
      <c r="E18" s="155">
        <v>300</v>
      </c>
      <c r="F18" s="155">
        <v>300</v>
      </c>
      <c r="G18" s="155">
        <v>0</v>
      </c>
      <c r="H18" s="155">
        <v>300</v>
      </c>
      <c r="I18" s="155"/>
      <c r="J18" s="155"/>
      <c r="K18" s="155"/>
      <c r="L18" s="156"/>
      <c r="M18" s="156"/>
      <c r="N18" s="156"/>
      <c r="O18" s="156"/>
      <c r="P18" s="156"/>
    </row>
    <row r="19" spans="1:16" ht="12.75">
      <c r="A19" s="61"/>
      <c r="B19" s="61"/>
      <c r="C19" s="61">
        <v>4700</v>
      </c>
      <c r="D19" s="155"/>
      <c r="E19" s="155">
        <v>500</v>
      </c>
      <c r="F19" s="155">
        <v>500</v>
      </c>
      <c r="G19" s="155">
        <v>0</v>
      </c>
      <c r="H19" s="155">
        <v>500</v>
      </c>
      <c r="I19" s="155"/>
      <c r="J19" s="155"/>
      <c r="K19" s="155"/>
      <c r="L19" s="156"/>
      <c r="M19" s="156"/>
      <c r="N19" s="156"/>
      <c r="O19" s="156"/>
      <c r="P19" s="156"/>
    </row>
    <row r="20" spans="1:16" ht="12.75">
      <c r="A20" s="61"/>
      <c r="B20" s="61">
        <v>75056</v>
      </c>
      <c r="C20" s="61"/>
      <c r="D20" s="155">
        <v>10223</v>
      </c>
      <c r="E20" s="155">
        <v>10223</v>
      </c>
      <c r="F20" s="155">
        <v>10223</v>
      </c>
      <c r="G20" s="155">
        <v>1893</v>
      </c>
      <c r="H20" s="155">
        <v>800</v>
      </c>
      <c r="I20" s="155"/>
      <c r="J20" s="155">
        <v>7530</v>
      </c>
      <c r="K20" s="155"/>
      <c r="L20" s="156"/>
      <c r="M20" s="156"/>
      <c r="N20" s="156"/>
      <c r="O20" s="156"/>
      <c r="P20" s="156"/>
    </row>
    <row r="21" spans="1:16" ht="12.75">
      <c r="A21" s="61"/>
      <c r="B21" s="61"/>
      <c r="C21" s="61">
        <v>2010</v>
      </c>
      <c r="D21" s="155">
        <v>10223</v>
      </c>
      <c r="E21" s="155"/>
      <c r="F21" s="155"/>
      <c r="G21" s="155"/>
      <c r="H21" s="155"/>
      <c r="I21" s="155"/>
      <c r="J21" s="155"/>
      <c r="K21" s="155"/>
      <c r="L21" s="156"/>
      <c r="M21" s="156"/>
      <c r="N21" s="156"/>
      <c r="O21" s="156"/>
      <c r="P21" s="156"/>
    </row>
    <row r="22" spans="1:16" ht="12.75">
      <c r="A22" s="61"/>
      <c r="B22" s="61"/>
      <c r="C22" s="61">
        <v>3020</v>
      </c>
      <c r="D22" s="155"/>
      <c r="E22" s="155">
        <v>7530</v>
      </c>
      <c r="F22" s="155">
        <v>7530</v>
      </c>
      <c r="G22" s="155"/>
      <c r="H22" s="155"/>
      <c r="I22" s="155"/>
      <c r="J22" s="155">
        <v>7530</v>
      </c>
      <c r="K22" s="155"/>
      <c r="L22" s="156"/>
      <c r="M22" s="156"/>
      <c r="N22" s="156"/>
      <c r="O22" s="156"/>
      <c r="P22" s="156"/>
    </row>
    <row r="23" spans="1:16" ht="12.75">
      <c r="A23" s="61"/>
      <c r="B23" s="61"/>
      <c r="C23" s="61">
        <v>4110</v>
      </c>
      <c r="D23" s="155"/>
      <c r="E23" s="155">
        <v>243.17</v>
      </c>
      <c r="F23" s="155">
        <v>243.17</v>
      </c>
      <c r="G23" s="155">
        <v>243.17</v>
      </c>
      <c r="H23" s="155"/>
      <c r="I23" s="155"/>
      <c r="J23" s="155"/>
      <c r="K23" s="155"/>
      <c r="L23" s="156"/>
      <c r="M23" s="156"/>
      <c r="N23" s="156"/>
      <c r="O23" s="156"/>
      <c r="P23" s="156"/>
    </row>
    <row r="24" spans="1:16" ht="12.75">
      <c r="A24" s="61"/>
      <c r="B24" s="61"/>
      <c r="C24" s="61">
        <v>4120</v>
      </c>
      <c r="D24" s="155"/>
      <c r="E24" s="155">
        <v>39.45</v>
      </c>
      <c r="F24" s="155">
        <v>39.45</v>
      </c>
      <c r="G24" s="155">
        <v>39.45</v>
      </c>
      <c r="H24" s="155"/>
      <c r="I24" s="155"/>
      <c r="J24" s="155"/>
      <c r="K24" s="155"/>
      <c r="L24" s="156"/>
      <c r="M24" s="156"/>
      <c r="N24" s="156"/>
      <c r="O24" s="156"/>
      <c r="P24" s="156"/>
    </row>
    <row r="25" spans="1:16" ht="12.75">
      <c r="A25" s="61"/>
      <c r="B25" s="61"/>
      <c r="C25" s="61">
        <v>4170</v>
      </c>
      <c r="D25" s="155"/>
      <c r="E25" s="155">
        <v>1610.38</v>
      </c>
      <c r="F25" s="155">
        <v>1610.38</v>
      </c>
      <c r="G25" s="155">
        <v>1610.38</v>
      </c>
      <c r="H25" s="155"/>
      <c r="I25" s="155"/>
      <c r="J25" s="155"/>
      <c r="K25" s="155"/>
      <c r="L25" s="156"/>
      <c r="M25" s="156"/>
      <c r="N25" s="156"/>
      <c r="O25" s="156"/>
      <c r="P25" s="156"/>
    </row>
    <row r="26" spans="1:16" ht="12.75">
      <c r="A26" s="61"/>
      <c r="B26" s="61"/>
      <c r="C26" s="61">
        <v>4210</v>
      </c>
      <c r="D26" s="155"/>
      <c r="E26" s="155">
        <v>500</v>
      </c>
      <c r="F26" s="155">
        <v>500</v>
      </c>
      <c r="G26" s="155">
        <v>0</v>
      </c>
      <c r="H26" s="155">
        <v>500</v>
      </c>
      <c r="I26" s="155"/>
      <c r="J26" s="155"/>
      <c r="K26" s="155"/>
      <c r="L26" s="156"/>
      <c r="M26" s="156"/>
      <c r="N26" s="156"/>
      <c r="O26" s="156"/>
      <c r="P26" s="156"/>
    </row>
    <row r="27" spans="1:16" ht="12.75">
      <c r="A27" s="61"/>
      <c r="B27" s="61"/>
      <c r="C27" s="61">
        <v>4410</v>
      </c>
      <c r="D27" s="155"/>
      <c r="E27" s="155">
        <v>300</v>
      </c>
      <c r="F27" s="155">
        <v>300</v>
      </c>
      <c r="G27" s="155">
        <v>0</v>
      </c>
      <c r="H27" s="155">
        <v>300</v>
      </c>
      <c r="I27" s="155"/>
      <c r="J27" s="155"/>
      <c r="K27" s="155"/>
      <c r="L27" s="156"/>
      <c r="M27" s="156"/>
      <c r="N27" s="156"/>
      <c r="O27" s="156"/>
      <c r="P27" s="156"/>
    </row>
    <row r="28" spans="1:16" s="83" customFormat="1" ht="12.75">
      <c r="A28" s="154">
        <v>751</v>
      </c>
      <c r="B28" s="154"/>
      <c r="C28" s="154"/>
      <c r="D28" s="96">
        <f aca="true" t="shared" si="1" ref="D28:P28">SUM(D29)</f>
        <v>1074</v>
      </c>
      <c r="E28" s="96">
        <f t="shared" si="1"/>
        <v>1074</v>
      </c>
      <c r="F28" s="96">
        <f t="shared" si="1"/>
        <v>1074</v>
      </c>
      <c r="G28" s="96">
        <f t="shared" si="1"/>
        <v>0</v>
      </c>
      <c r="H28" s="96">
        <f t="shared" si="1"/>
        <v>1074</v>
      </c>
      <c r="I28" s="96">
        <f t="shared" si="1"/>
        <v>0</v>
      </c>
      <c r="J28" s="96">
        <f t="shared" si="1"/>
        <v>0</v>
      </c>
      <c r="K28" s="96">
        <f t="shared" si="1"/>
        <v>0</v>
      </c>
      <c r="L28" s="96">
        <f t="shared" si="1"/>
        <v>0</v>
      </c>
      <c r="M28" s="96">
        <f t="shared" si="1"/>
        <v>0</v>
      </c>
      <c r="N28" s="96">
        <f t="shared" si="1"/>
        <v>0</v>
      </c>
      <c r="O28" s="96">
        <f t="shared" si="1"/>
        <v>0</v>
      </c>
      <c r="P28" s="96">
        <f t="shared" si="1"/>
        <v>0</v>
      </c>
    </row>
    <row r="29" spans="1:16" ht="12.75">
      <c r="A29" s="61"/>
      <c r="B29" s="61">
        <v>75101</v>
      </c>
      <c r="C29" s="61"/>
      <c r="D29" s="155">
        <f>SUM(D30)</f>
        <v>1074</v>
      </c>
      <c r="E29" s="155">
        <f>SUM(E31:E32)</f>
        <v>1074</v>
      </c>
      <c r="F29" s="155">
        <f>SUM(F31:F32)</f>
        <v>1074</v>
      </c>
      <c r="G29" s="155"/>
      <c r="H29" s="155">
        <f>SUM(H31:H32)</f>
        <v>1074</v>
      </c>
      <c r="I29" s="155"/>
      <c r="J29" s="155"/>
      <c r="K29" s="155"/>
      <c r="L29" s="156"/>
      <c r="M29" s="156"/>
      <c r="N29" s="156"/>
      <c r="O29" s="156"/>
      <c r="P29" s="156"/>
    </row>
    <row r="30" spans="1:16" ht="12.75">
      <c r="A30" s="61"/>
      <c r="B30" s="61"/>
      <c r="C30" s="61">
        <v>2010</v>
      </c>
      <c r="D30" s="155">
        <v>1074</v>
      </c>
      <c r="E30" s="155"/>
      <c r="F30" s="155"/>
      <c r="G30" s="155"/>
      <c r="H30" s="155"/>
      <c r="I30" s="155"/>
      <c r="J30" s="155"/>
      <c r="K30" s="155"/>
      <c r="L30" s="156"/>
      <c r="M30" s="156"/>
      <c r="N30" s="156"/>
      <c r="O30" s="156"/>
      <c r="P30" s="156"/>
    </row>
    <row r="31" spans="1:16" ht="12.75">
      <c r="A31" s="61"/>
      <c r="B31" s="61"/>
      <c r="C31" s="61">
        <v>4300</v>
      </c>
      <c r="D31" s="155"/>
      <c r="E31" s="155">
        <v>800</v>
      </c>
      <c r="F31" s="155">
        <v>800</v>
      </c>
      <c r="G31" s="155"/>
      <c r="H31" s="155">
        <v>800</v>
      </c>
      <c r="I31" s="155"/>
      <c r="J31" s="155"/>
      <c r="K31" s="155"/>
      <c r="L31" s="156"/>
      <c r="M31" s="156"/>
      <c r="N31" s="156"/>
      <c r="O31" s="156"/>
      <c r="P31" s="156"/>
    </row>
    <row r="32" spans="1:16" ht="12.75">
      <c r="A32" s="61"/>
      <c r="B32" s="61"/>
      <c r="C32" s="61">
        <v>4370</v>
      </c>
      <c r="D32" s="155"/>
      <c r="E32" s="155">
        <v>274</v>
      </c>
      <c r="F32" s="155">
        <v>274</v>
      </c>
      <c r="G32" s="155"/>
      <c r="H32" s="155">
        <v>274</v>
      </c>
      <c r="I32" s="155"/>
      <c r="J32" s="155"/>
      <c r="K32" s="155"/>
      <c r="L32" s="156"/>
      <c r="M32" s="156"/>
      <c r="N32" s="156"/>
      <c r="O32" s="156"/>
      <c r="P32" s="156"/>
    </row>
    <row r="33" spans="1:16" s="83" customFormat="1" ht="12.75">
      <c r="A33" s="154">
        <v>852</v>
      </c>
      <c r="B33" s="154"/>
      <c r="C33" s="154"/>
      <c r="D33" s="96">
        <f aca="true" t="shared" si="2" ref="D33:P33">SUM(D34,D50)</f>
        <v>2074215</v>
      </c>
      <c r="E33" s="96">
        <f t="shared" si="2"/>
        <v>2074215</v>
      </c>
      <c r="F33" s="96">
        <f t="shared" si="2"/>
        <v>2074215</v>
      </c>
      <c r="G33" s="96">
        <f t="shared" si="2"/>
        <v>58802</v>
      </c>
      <c r="H33" s="96">
        <f t="shared" si="2"/>
        <v>10958</v>
      </c>
      <c r="I33" s="96">
        <f t="shared" si="2"/>
        <v>0</v>
      </c>
      <c r="J33" s="96">
        <f t="shared" si="2"/>
        <v>2004455</v>
      </c>
      <c r="K33" s="96">
        <f t="shared" si="2"/>
        <v>0</v>
      </c>
      <c r="L33" s="96">
        <f t="shared" si="2"/>
        <v>0</v>
      </c>
      <c r="M33" s="96">
        <f t="shared" si="2"/>
        <v>0</v>
      </c>
      <c r="N33" s="96">
        <f t="shared" si="2"/>
        <v>0</v>
      </c>
      <c r="O33" s="96">
        <f t="shared" si="2"/>
        <v>0</v>
      </c>
      <c r="P33" s="96">
        <f t="shared" si="2"/>
        <v>0</v>
      </c>
    </row>
    <row r="34" spans="1:16" ht="12.75">
      <c r="A34" s="61"/>
      <c r="B34" s="61">
        <v>85212</v>
      </c>
      <c r="C34" s="61"/>
      <c r="D34" s="155">
        <f>SUM(D35)</f>
        <v>2070493</v>
      </c>
      <c r="E34" s="155">
        <f>SUM(E36:E49)</f>
        <v>2070493</v>
      </c>
      <c r="F34" s="155">
        <f>SUM(F36:F49)</f>
        <v>2070493</v>
      </c>
      <c r="G34" s="155">
        <f>SUM(G37:G41)</f>
        <v>55080</v>
      </c>
      <c r="H34" s="155">
        <f>SUM(H42:H49)</f>
        <v>10958</v>
      </c>
      <c r="I34" s="155"/>
      <c r="J34" s="155">
        <f>SUM(J36)</f>
        <v>2004455</v>
      </c>
      <c r="K34" s="155"/>
      <c r="L34" s="156"/>
      <c r="M34" s="156"/>
      <c r="N34" s="156"/>
      <c r="O34" s="156"/>
      <c r="P34" s="156"/>
    </row>
    <row r="35" spans="1:16" ht="12.75">
      <c r="A35" s="61"/>
      <c r="B35" s="61"/>
      <c r="C35" s="61">
        <v>2010</v>
      </c>
      <c r="D35" s="155">
        <v>2070493</v>
      </c>
      <c r="E35" s="155"/>
      <c r="F35" s="155"/>
      <c r="G35" s="155"/>
      <c r="H35" s="155"/>
      <c r="I35" s="155"/>
      <c r="J35" s="155"/>
      <c r="K35" s="155"/>
      <c r="L35" s="156"/>
      <c r="M35" s="156"/>
      <c r="N35" s="156"/>
      <c r="O35" s="156"/>
      <c r="P35" s="156"/>
    </row>
    <row r="36" spans="1:16" ht="12.75">
      <c r="A36" s="61"/>
      <c r="B36" s="61"/>
      <c r="C36" s="61">
        <v>3110</v>
      </c>
      <c r="D36" s="155"/>
      <c r="E36" s="155">
        <v>2004455</v>
      </c>
      <c r="F36" s="155">
        <v>2004455</v>
      </c>
      <c r="G36" s="155"/>
      <c r="H36" s="155"/>
      <c r="I36" s="155"/>
      <c r="J36" s="155">
        <v>2004455</v>
      </c>
      <c r="K36" s="155"/>
      <c r="L36" s="156"/>
      <c r="M36" s="156"/>
      <c r="N36" s="156"/>
      <c r="O36" s="156"/>
      <c r="P36" s="156"/>
    </row>
    <row r="37" spans="1:16" ht="12.75">
      <c r="A37" s="61"/>
      <c r="B37" s="61"/>
      <c r="C37" s="61">
        <v>4010</v>
      </c>
      <c r="D37" s="155"/>
      <c r="E37" s="155">
        <v>40625</v>
      </c>
      <c r="F37" s="155">
        <v>40625</v>
      </c>
      <c r="G37" s="155">
        <v>40625</v>
      </c>
      <c r="H37" s="155"/>
      <c r="I37" s="155"/>
      <c r="J37" s="155"/>
      <c r="K37" s="155"/>
      <c r="L37" s="156"/>
      <c r="M37" s="156"/>
      <c r="N37" s="156"/>
      <c r="O37" s="156"/>
      <c r="P37" s="156"/>
    </row>
    <row r="38" spans="1:16" ht="12.75">
      <c r="A38" s="61"/>
      <c r="B38" s="61"/>
      <c r="C38" s="61">
        <v>4040</v>
      </c>
      <c r="D38" s="155"/>
      <c r="E38" s="155">
        <v>2510</v>
      </c>
      <c r="F38" s="155">
        <v>2510</v>
      </c>
      <c r="G38" s="155">
        <v>2510</v>
      </c>
      <c r="H38" s="155"/>
      <c r="I38" s="155"/>
      <c r="J38" s="155"/>
      <c r="K38" s="155"/>
      <c r="L38" s="156"/>
      <c r="M38" s="156"/>
      <c r="N38" s="156"/>
      <c r="O38" s="156"/>
      <c r="P38" s="156"/>
    </row>
    <row r="39" spans="1:16" ht="12.75">
      <c r="A39" s="61"/>
      <c r="B39" s="61"/>
      <c r="C39" s="61">
        <v>4110</v>
      </c>
      <c r="D39" s="155"/>
      <c r="E39" s="155">
        <v>7287</v>
      </c>
      <c r="F39" s="155">
        <v>7287</v>
      </c>
      <c r="G39" s="155">
        <v>7287</v>
      </c>
      <c r="H39" s="155"/>
      <c r="I39" s="155"/>
      <c r="J39" s="155"/>
      <c r="K39" s="155"/>
      <c r="L39" s="156"/>
      <c r="M39" s="156"/>
      <c r="N39" s="156"/>
      <c r="O39" s="156"/>
      <c r="P39" s="156"/>
    </row>
    <row r="40" spans="1:16" ht="12.75">
      <c r="A40" s="61"/>
      <c r="B40" s="61"/>
      <c r="C40" s="61">
        <v>4120</v>
      </c>
      <c r="D40" s="155"/>
      <c r="E40" s="155">
        <v>1058</v>
      </c>
      <c r="F40" s="155">
        <v>1058</v>
      </c>
      <c r="G40" s="155">
        <v>1058</v>
      </c>
      <c r="H40" s="155"/>
      <c r="I40" s="155"/>
      <c r="J40" s="155"/>
      <c r="K40" s="155"/>
      <c r="L40" s="156"/>
      <c r="M40" s="156"/>
      <c r="N40" s="156"/>
      <c r="O40" s="156"/>
      <c r="P40" s="156"/>
    </row>
    <row r="41" spans="1:16" ht="12.75">
      <c r="A41" s="61"/>
      <c r="B41" s="61"/>
      <c r="C41" s="61">
        <v>4170</v>
      </c>
      <c r="D41" s="155"/>
      <c r="E41" s="155">
        <v>3600</v>
      </c>
      <c r="F41" s="155">
        <v>3600</v>
      </c>
      <c r="G41" s="155">
        <v>3600</v>
      </c>
      <c r="H41" s="155"/>
      <c r="I41" s="155"/>
      <c r="J41" s="155"/>
      <c r="K41" s="155"/>
      <c r="L41" s="156"/>
      <c r="M41" s="156"/>
      <c r="N41" s="156"/>
      <c r="O41" s="156"/>
      <c r="P41" s="156"/>
    </row>
    <row r="42" spans="1:16" ht="12.75">
      <c r="A42" s="61"/>
      <c r="B42" s="61"/>
      <c r="C42" s="61">
        <v>4210</v>
      </c>
      <c r="D42" s="155"/>
      <c r="E42" s="155">
        <v>3100</v>
      </c>
      <c r="F42" s="155">
        <v>3100</v>
      </c>
      <c r="G42" s="155"/>
      <c r="H42" s="155">
        <v>3100</v>
      </c>
      <c r="I42" s="155"/>
      <c r="J42" s="155"/>
      <c r="K42" s="155"/>
      <c r="L42" s="156"/>
      <c r="M42" s="156"/>
      <c r="N42" s="156"/>
      <c r="O42" s="156"/>
      <c r="P42" s="156"/>
    </row>
    <row r="43" spans="1:16" ht="12.75">
      <c r="A43" s="61"/>
      <c r="B43" s="61"/>
      <c r="C43" s="61">
        <v>4280</v>
      </c>
      <c r="D43" s="155"/>
      <c r="E43" s="155">
        <v>200</v>
      </c>
      <c r="F43" s="155">
        <v>200</v>
      </c>
      <c r="G43" s="155"/>
      <c r="H43" s="155">
        <v>200</v>
      </c>
      <c r="I43" s="155"/>
      <c r="J43" s="155"/>
      <c r="K43" s="155"/>
      <c r="L43" s="156"/>
      <c r="M43" s="156"/>
      <c r="N43" s="156"/>
      <c r="O43" s="156"/>
      <c r="P43" s="156"/>
    </row>
    <row r="44" spans="1:16" ht="12.75">
      <c r="A44" s="61"/>
      <c r="B44" s="61"/>
      <c r="C44" s="61">
        <v>4300</v>
      </c>
      <c r="D44" s="155"/>
      <c r="E44" s="155">
        <v>1300</v>
      </c>
      <c r="F44" s="155">
        <v>1300</v>
      </c>
      <c r="G44" s="155"/>
      <c r="H44" s="155">
        <v>1300</v>
      </c>
      <c r="I44" s="155"/>
      <c r="J44" s="155"/>
      <c r="K44" s="155"/>
      <c r="L44" s="156"/>
      <c r="M44" s="156"/>
      <c r="N44" s="156"/>
      <c r="O44" s="156"/>
      <c r="P44" s="156"/>
    </row>
    <row r="45" spans="1:16" ht="12.75">
      <c r="A45" s="61"/>
      <c r="B45" s="61"/>
      <c r="C45" s="61">
        <v>4350</v>
      </c>
      <c r="D45" s="155"/>
      <c r="E45" s="155">
        <v>350</v>
      </c>
      <c r="F45" s="155">
        <v>350</v>
      </c>
      <c r="G45" s="155"/>
      <c r="H45" s="155">
        <v>350</v>
      </c>
      <c r="I45" s="155"/>
      <c r="J45" s="155"/>
      <c r="K45" s="155"/>
      <c r="L45" s="156"/>
      <c r="M45" s="156"/>
      <c r="N45" s="156"/>
      <c r="O45" s="156"/>
      <c r="P45" s="156"/>
    </row>
    <row r="46" spans="1:16" ht="12.75">
      <c r="A46" s="61"/>
      <c r="B46" s="61"/>
      <c r="C46" s="61">
        <v>4370</v>
      </c>
      <c r="D46" s="155"/>
      <c r="E46" s="155">
        <v>1700</v>
      </c>
      <c r="F46" s="155">
        <v>1700</v>
      </c>
      <c r="G46" s="155"/>
      <c r="H46" s="155">
        <v>1700</v>
      </c>
      <c r="I46" s="155"/>
      <c r="J46" s="155"/>
      <c r="K46" s="155"/>
      <c r="L46" s="156"/>
      <c r="M46" s="156"/>
      <c r="N46" s="156"/>
      <c r="O46" s="156"/>
      <c r="P46" s="156"/>
    </row>
    <row r="47" spans="1:16" ht="12.75">
      <c r="A47" s="61"/>
      <c r="B47" s="61"/>
      <c r="C47" s="61">
        <v>4410</v>
      </c>
      <c r="D47" s="155"/>
      <c r="E47" s="155">
        <v>500</v>
      </c>
      <c r="F47" s="155">
        <v>500</v>
      </c>
      <c r="G47" s="155"/>
      <c r="H47" s="155">
        <v>500</v>
      </c>
      <c r="I47" s="155"/>
      <c r="J47" s="155"/>
      <c r="K47" s="155"/>
      <c r="L47" s="156"/>
      <c r="M47" s="156"/>
      <c r="N47" s="156"/>
      <c r="O47" s="156"/>
      <c r="P47" s="156"/>
    </row>
    <row r="48" spans="1:16" ht="12.75">
      <c r="A48" s="61"/>
      <c r="B48" s="61"/>
      <c r="C48" s="61">
        <v>4440</v>
      </c>
      <c r="D48" s="155"/>
      <c r="E48" s="155">
        <v>3008</v>
      </c>
      <c r="F48" s="155">
        <v>3008</v>
      </c>
      <c r="G48" s="155"/>
      <c r="H48" s="155">
        <v>3008</v>
      </c>
      <c r="I48" s="155"/>
      <c r="J48" s="155"/>
      <c r="K48" s="155"/>
      <c r="L48" s="156"/>
      <c r="M48" s="156"/>
      <c r="N48" s="156"/>
      <c r="O48" s="156"/>
      <c r="P48" s="156"/>
    </row>
    <row r="49" spans="1:16" ht="12.75">
      <c r="A49" s="61"/>
      <c r="B49" s="61"/>
      <c r="C49" s="61">
        <v>4700</v>
      </c>
      <c r="D49" s="155"/>
      <c r="E49" s="155">
        <v>800</v>
      </c>
      <c r="F49" s="155">
        <v>800</v>
      </c>
      <c r="G49" s="155"/>
      <c r="H49" s="155">
        <v>800</v>
      </c>
      <c r="I49" s="155"/>
      <c r="J49" s="155"/>
      <c r="K49" s="155"/>
      <c r="L49" s="156"/>
      <c r="M49" s="156"/>
      <c r="N49" s="156"/>
      <c r="O49" s="156"/>
      <c r="P49" s="156"/>
    </row>
    <row r="50" spans="1:16" ht="12.75">
      <c r="A50" s="61"/>
      <c r="B50" s="61">
        <v>85213</v>
      </c>
      <c r="C50" s="61"/>
      <c r="D50" s="155">
        <f>SUM(D51)</f>
        <v>3722</v>
      </c>
      <c r="E50" s="155">
        <f>SUM(E52)</f>
        <v>3722</v>
      </c>
      <c r="F50" s="155">
        <f>SUM(F52)</f>
        <v>3722</v>
      </c>
      <c r="G50" s="155">
        <f>SUM(G52)</f>
        <v>3722</v>
      </c>
      <c r="H50" s="155"/>
      <c r="I50" s="155"/>
      <c r="J50" s="155"/>
      <c r="K50" s="155"/>
      <c r="L50" s="156"/>
      <c r="M50" s="156"/>
      <c r="N50" s="156"/>
      <c r="O50" s="156"/>
      <c r="P50" s="156"/>
    </row>
    <row r="51" spans="1:16" ht="12.75">
      <c r="A51" s="61"/>
      <c r="B51" s="61"/>
      <c r="C51" s="61">
        <v>2010</v>
      </c>
      <c r="D51" s="155">
        <v>3722</v>
      </c>
      <c r="E51" s="155"/>
      <c r="F51" s="155"/>
      <c r="G51" s="155"/>
      <c r="H51" s="155"/>
      <c r="I51" s="155"/>
      <c r="J51" s="155"/>
      <c r="K51" s="155"/>
      <c r="L51" s="156"/>
      <c r="M51" s="156"/>
      <c r="N51" s="156"/>
      <c r="O51" s="156"/>
      <c r="P51" s="156"/>
    </row>
    <row r="52" spans="1:16" ht="12.75">
      <c r="A52" s="61"/>
      <c r="B52" s="61"/>
      <c r="C52" s="61">
        <v>4130</v>
      </c>
      <c r="D52" s="155"/>
      <c r="E52" s="155">
        <v>3722</v>
      </c>
      <c r="F52" s="155">
        <v>3722</v>
      </c>
      <c r="G52" s="155">
        <v>3722</v>
      </c>
      <c r="H52" s="155"/>
      <c r="I52" s="155"/>
      <c r="J52" s="155"/>
      <c r="K52" s="155"/>
      <c r="L52" s="156"/>
      <c r="M52" s="156"/>
      <c r="N52" s="156"/>
      <c r="O52" s="156"/>
      <c r="P52" s="156"/>
    </row>
    <row r="53" spans="1:16" s="83" customFormat="1" ht="12.75" customHeight="1">
      <c r="A53" s="212" t="s">
        <v>99</v>
      </c>
      <c r="B53" s="212"/>
      <c r="C53" s="212"/>
      <c r="D53" s="96">
        <f aca="true" t="shared" si="3" ref="D53:P53">SUM(D9,D28,D33)</f>
        <v>2127287</v>
      </c>
      <c r="E53" s="96">
        <f t="shared" si="3"/>
        <v>2127287</v>
      </c>
      <c r="F53" s="96">
        <f t="shared" si="3"/>
        <v>2127287</v>
      </c>
      <c r="G53" s="96">
        <f t="shared" si="3"/>
        <v>98195</v>
      </c>
      <c r="H53" s="96">
        <f t="shared" si="3"/>
        <v>17107</v>
      </c>
      <c r="I53" s="96">
        <f t="shared" si="3"/>
        <v>0</v>
      </c>
      <c r="J53" s="96" t="s">
        <v>17</v>
      </c>
      <c r="K53" s="96">
        <f t="shared" si="3"/>
        <v>0</v>
      </c>
      <c r="L53" s="96">
        <f t="shared" si="3"/>
        <v>0</v>
      </c>
      <c r="M53" s="96">
        <f t="shared" si="3"/>
        <v>0</v>
      </c>
      <c r="N53" s="96">
        <f t="shared" si="3"/>
        <v>0</v>
      </c>
      <c r="O53" s="96">
        <f t="shared" si="3"/>
        <v>0</v>
      </c>
      <c r="P53" s="96">
        <f t="shared" si="3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53:C53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6
do uchwały  Nr IX/43/11
Rady Gminy  Skarżysko Kościelne 
z dnia 12 maja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4" customWidth="1"/>
    <col min="5" max="16384" width="9.125" style="1" customWidth="1"/>
  </cols>
  <sheetData>
    <row r="1" spans="1:4" ht="15" customHeight="1">
      <c r="A1" s="217" t="s">
        <v>110</v>
      </c>
      <c r="B1" s="217"/>
      <c r="C1" s="217"/>
      <c r="D1" s="217"/>
    </row>
    <row r="2" ht="6.75" customHeight="1">
      <c r="A2" s="5"/>
    </row>
    <row r="3" ht="12.75">
      <c r="D3" s="98" t="s">
        <v>75</v>
      </c>
    </row>
    <row r="4" spans="1:4" s="119" customFormat="1" ht="15" customHeight="1">
      <c r="A4" s="218" t="s">
        <v>86</v>
      </c>
      <c r="B4" s="218" t="s">
        <v>51</v>
      </c>
      <c r="C4" s="219" t="s">
        <v>88</v>
      </c>
      <c r="D4" s="219" t="s">
        <v>159</v>
      </c>
    </row>
    <row r="5" spans="1:4" s="119" customFormat="1" ht="15" customHeight="1">
      <c r="A5" s="218"/>
      <c r="B5" s="218"/>
      <c r="C5" s="218"/>
      <c r="D5" s="219"/>
    </row>
    <row r="6" spans="1:4" s="119" customFormat="1" ht="15.75" customHeight="1">
      <c r="A6" s="218"/>
      <c r="B6" s="218"/>
      <c r="C6" s="218"/>
      <c r="D6" s="219"/>
    </row>
    <row r="7" spans="1:4" s="16" customFormat="1" ht="6.75" customHeight="1">
      <c r="A7" s="15">
        <v>1</v>
      </c>
      <c r="B7" s="15">
        <v>2</v>
      </c>
      <c r="C7" s="15">
        <v>3</v>
      </c>
      <c r="D7" s="15">
        <v>4</v>
      </c>
    </row>
    <row r="8" spans="1:4" ht="18.75" customHeight="1">
      <c r="A8" s="216" t="s">
        <v>63</v>
      </c>
      <c r="B8" s="216"/>
      <c r="C8" s="6"/>
      <c r="D8" s="99">
        <f>SUM(D9,D10,D11,D12,D13,D14,D15,D16,D17)</f>
        <v>5276952.1899999995</v>
      </c>
    </row>
    <row r="9" spans="1:4" ht="18.75" customHeight="1">
      <c r="A9" s="7" t="s">
        <v>53</v>
      </c>
      <c r="B9" s="8" t="s">
        <v>58</v>
      </c>
      <c r="C9" s="7" t="s">
        <v>64</v>
      </c>
      <c r="D9" s="100">
        <v>4524230</v>
      </c>
    </row>
    <row r="10" spans="1:4" ht="18.75" customHeight="1">
      <c r="A10" s="9" t="s">
        <v>54</v>
      </c>
      <c r="B10" s="10" t="s">
        <v>59</v>
      </c>
      <c r="C10" s="9" t="s">
        <v>64</v>
      </c>
      <c r="D10" s="101"/>
    </row>
    <row r="11" spans="1:4" ht="51">
      <c r="A11" s="9" t="s">
        <v>55</v>
      </c>
      <c r="B11" s="11" t="s">
        <v>96</v>
      </c>
      <c r="C11" s="9" t="s">
        <v>79</v>
      </c>
      <c r="D11" s="101"/>
    </row>
    <row r="12" spans="1:4" ht="18.75" customHeight="1">
      <c r="A12" s="9" t="s">
        <v>47</v>
      </c>
      <c r="B12" s="10" t="s">
        <v>66</v>
      </c>
      <c r="C12" s="9" t="s">
        <v>80</v>
      </c>
      <c r="D12" s="101"/>
    </row>
    <row r="13" spans="1:4" ht="18.75" customHeight="1">
      <c r="A13" s="9" t="s">
        <v>57</v>
      </c>
      <c r="B13" s="10" t="s">
        <v>97</v>
      </c>
      <c r="C13" s="9" t="s">
        <v>4</v>
      </c>
      <c r="D13" s="101" t="s">
        <v>17</v>
      </c>
    </row>
    <row r="14" spans="1:4" ht="18.75" customHeight="1">
      <c r="A14" s="9" t="s">
        <v>60</v>
      </c>
      <c r="B14" s="10" t="s">
        <v>61</v>
      </c>
      <c r="C14" s="9" t="s">
        <v>65</v>
      </c>
      <c r="D14" s="101"/>
    </row>
    <row r="15" spans="1:4" ht="18.75" customHeight="1">
      <c r="A15" s="9" t="s">
        <v>62</v>
      </c>
      <c r="B15" s="10" t="s">
        <v>105</v>
      </c>
      <c r="C15" s="9" t="s">
        <v>89</v>
      </c>
      <c r="D15" s="101"/>
    </row>
    <row r="16" spans="1:4" ht="18.75" customHeight="1">
      <c r="A16" s="9" t="s">
        <v>67</v>
      </c>
      <c r="B16" s="10" t="s">
        <v>103</v>
      </c>
      <c r="C16" s="9" t="s">
        <v>178</v>
      </c>
      <c r="D16" s="101">
        <v>752722.19</v>
      </c>
    </row>
    <row r="17" spans="1:4" ht="18.75" customHeight="1">
      <c r="A17" s="12" t="s">
        <v>78</v>
      </c>
      <c r="B17" s="13" t="s">
        <v>102</v>
      </c>
      <c r="C17" s="12" t="s">
        <v>71</v>
      </c>
      <c r="D17" s="102"/>
    </row>
    <row r="18" spans="1:4" ht="18.75" customHeight="1">
      <c r="A18" s="216" t="s">
        <v>98</v>
      </c>
      <c r="B18" s="216"/>
      <c r="C18" s="6"/>
      <c r="D18" s="99">
        <f>SUM(D19:D25)</f>
        <v>1836020</v>
      </c>
    </row>
    <row r="19" spans="1:4" ht="18.75" customHeight="1">
      <c r="A19" s="7" t="s">
        <v>53</v>
      </c>
      <c r="B19" s="8" t="s">
        <v>81</v>
      </c>
      <c r="C19" s="7" t="s">
        <v>69</v>
      </c>
      <c r="D19" s="100">
        <v>1057711</v>
      </c>
    </row>
    <row r="20" spans="1:4" ht="18.75" customHeight="1">
      <c r="A20" s="9" t="s">
        <v>54</v>
      </c>
      <c r="B20" s="10" t="s">
        <v>68</v>
      </c>
      <c r="C20" s="9" t="s">
        <v>69</v>
      </c>
      <c r="D20" s="101"/>
    </row>
    <row r="21" spans="1:4" ht="38.25">
      <c r="A21" s="9" t="s">
        <v>55</v>
      </c>
      <c r="B21" s="11" t="s">
        <v>84</v>
      </c>
      <c r="C21" s="9" t="s">
        <v>85</v>
      </c>
      <c r="D21" s="101">
        <v>778309</v>
      </c>
    </row>
    <row r="22" spans="1:4" ht="18.75" customHeight="1">
      <c r="A22" s="9" t="s">
        <v>47</v>
      </c>
      <c r="B22" s="10" t="s">
        <v>82</v>
      </c>
      <c r="C22" s="9" t="s">
        <v>76</v>
      </c>
      <c r="D22" s="101"/>
    </row>
    <row r="23" spans="1:4" ht="18.75" customHeight="1">
      <c r="A23" s="9" t="s">
        <v>57</v>
      </c>
      <c r="B23" s="10" t="s">
        <v>83</v>
      </c>
      <c r="C23" s="9" t="s">
        <v>71</v>
      </c>
      <c r="D23" s="101"/>
    </row>
    <row r="24" spans="1:4" ht="25.5" customHeight="1">
      <c r="A24" s="9" t="s">
        <v>60</v>
      </c>
      <c r="B24" s="11" t="s">
        <v>33</v>
      </c>
      <c r="C24" s="9" t="s">
        <v>72</v>
      </c>
      <c r="D24" s="101"/>
    </row>
    <row r="25" spans="1:4" ht="18.75" customHeight="1">
      <c r="A25" s="12" t="s">
        <v>62</v>
      </c>
      <c r="B25" s="13" t="s">
        <v>73</v>
      </c>
      <c r="C25" s="12" t="s">
        <v>70</v>
      </c>
      <c r="D25" s="102"/>
    </row>
    <row r="26" spans="1:4" ht="7.5" customHeight="1">
      <c r="A26" s="2"/>
      <c r="B26" s="3"/>
      <c r="C26" s="3"/>
      <c r="D26" s="64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do uchwały  Nr IX/43/11
Rady Gminy  Skarżysko Kościelne 
z dnia 12 maja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2011-05-16T13:36:09Z</cp:lastPrinted>
  <dcterms:created xsi:type="dcterms:W3CDTF">1998-12-09T13:02:10Z</dcterms:created>
  <dcterms:modified xsi:type="dcterms:W3CDTF">2011-05-16T13:44:50Z</dcterms:modified>
  <cp:category/>
  <cp:version/>
  <cp:contentType/>
  <cp:contentStatus/>
</cp:coreProperties>
</file>