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 7" sheetId="1" r:id="rId1"/>
    <sheet name="ZAŁ 5" sheetId="2" r:id="rId2"/>
    <sheet name="ZAŁ 3" sheetId="3" r:id="rId3"/>
    <sheet name="ZAŁ 4" sheetId="4" r:id="rId4"/>
    <sheet name="ZAŁ 6" sheetId="5" r:id="rId5"/>
    <sheet name="ZAŁ 8" sheetId="6" r:id="rId6"/>
  </sheets>
  <definedNames>
    <definedName name="_xlnm.Print_Titles" localSheetId="2">'ZAŁ 3'!$1:$8</definedName>
    <definedName name="_xlnm.Print_Titles" localSheetId="1">'ZAŁ 5'!$9:$10</definedName>
  </definedNames>
  <calcPr fullCalcOnLoad="1"/>
</workbook>
</file>

<file path=xl/sharedStrings.xml><?xml version="1.0" encoding="utf-8"?>
<sst xmlns="http://schemas.openxmlformats.org/spreadsheetml/2006/main" count="469" uniqueCount="243">
  <si>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</si>
  <si>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</si>
  <si>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</si>
  <si>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</si>
  <si>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</si>
  <si>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</si>
  <si>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</si>
  <si>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</si>
  <si>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</si>
  <si>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</si>
  <si>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</si>
  <si>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</si>
  <si>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</si>
  <si>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</si>
  <si>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</si>
  <si>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</si>
  <si>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</si>
  <si>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</si>
  <si>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</si>
  <si>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</si>
  <si>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</si>
  <si>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</si>
  <si>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</si>
  <si>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</si>
  <si>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</si>
  <si>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</si>
  <si>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</si>
  <si>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</si>
  <si>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</si>
  <si>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</si>
  <si>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</si>
  <si>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</si>
  <si>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Ogółem:</t>
  </si>
  <si>
    <t>Dochody  ogółem</t>
  </si>
  <si>
    <t>Wydatki  ogółem</t>
  </si>
  <si>
    <t>19</t>
  </si>
  <si>
    <t>20</t>
  </si>
  <si>
    <t>I Dochody i wydatki związane z realizacją zadań realizowanych wspólnie z innymi jednostkami samorzadu terytorialnego</t>
  </si>
  <si>
    <t xml:space="preserve">II Dochody i wydatki związane z realizacją zadań przejętych przez Gminę do realizacji w drodze umowy lub  porozumienia </t>
  </si>
  <si>
    <t>III Dochody i wydatki związane z pomocą rzeczową lub finansową realizowaną na podstawe porozumień między j.s.t.</t>
  </si>
  <si>
    <t>600</t>
  </si>
  <si>
    <t>0</t>
  </si>
  <si>
    <t>60014</t>
  </si>
  <si>
    <t>6050</t>
  </si>
  <si>
    <t>100 000,00</t>
  </si>
  <si>
    <t>6300</t>
  </si>
  <si>
    <t>Dotacja celowa na pomoc finansową udzielaną między jednostkami samorządu terytorialnego na dofinansowanie własnych zadań inwestycyjnych i zakupów inwestycyjnych</t>
  </si>
  <si>
    <t>Wydatki inwestycyjne jednostek budżetowych</t>
  </si>
  <si>
    <t>Kwota
2010 r.</t>
  </si>
  <si>
    <t>§ 941 do 944</t>
  </si>
  <si>
    <t>Projekt: "Centrum Kulturalno - Oświatowe i Sportowe  w Kierzu Niedźwiedzim"</t>
  </si>
  <si>
    <t>2007-2010</t>
  </si>
  <si>
    <t>Przychody i rozchody budżetu w 2010 r.</t>
  </si>
  <si>
    <t>L.p.</t>
  </si>
  <si>
    <t>Urząd Gminy</t>
  </si>
  <si>
    <t xml:space="preserve">Działanie 6.2: Rewitalizacja małych miast  </t>
  </si>
  <si>
    <t>Drogi publiczne powiatowe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</si>
  <si>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</si>
  <si>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</si>
  <si>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</si>
  <si>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</si>
  <si>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</si>
  <si>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</si>
  <si>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</si>
  <si>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</si>
  <si>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</si>
  <si>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</si>
  <si>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</si>
  <si>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</si>
  <si>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</si>
  <si>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Załącznik Nr 4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</si>
  <si>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</si>
  <si>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</si>
  <si>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</si>
  <si>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</si>
  <si>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</si>
  <si>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</si>
  <si>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2011 rok</t>
  </si>
  <si>
    <t xml:space="preserve"> </t>
  </si>
  <si>
    <t>Jednostka otrzymująca dotację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</si>
  <si>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</si>
  <si>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</si>
  <si>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</si>
  <si>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</si>
  <si>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</si>
  <si>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</si>
  <si>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</si>
  <si>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Majków, ulica Św. Anny (lata 2008 -2010)</t>
  </si>
  <si>
    <t>Projekt: "Budowa kompleksu sportowo-rekreacyjnego oraz placu zabaw dla dzieci młodszych na placu przyszkolnym wraz z zapleczem w miejscowości Lipowe Pole"</t>
  </si>
  <si>
    <t>Projekt: "Rewitalizacja Gminy Skarżysko Kościelne - Ożywienie przestrzeni wokół obiektów użyteczności publicznej wraz z poprawą bezpieczeństwa, estetyki i funkcjonalności centrum Gminy Skarżysko Kościelne"</t>
  </si>
  <si>
    <t xml:space="preserve">Program:   Program Operacyjny Kapitał Ludzki 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</si>
  <si>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</si>
  <si>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</si>
  <si>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</si>
  <si>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</si>
  <si>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2008-2010</t>
  </si>
  <si>
    <t>Urzad Gminy</t>
  </si>
  <si>
    <t xml:space="preserve">Priorytet </t>
  </si>
  <si>
    <t>2012 r.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</si>
  <si>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</si>
  <si>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</si>
  <si>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</si>
  <si>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</si>
  <si>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</si>
  <si>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</si>
  <si>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</si>
  <si>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>wydatki poniesione do 31.12.2009 r.</t>
  </si>
  <si>
    <t>rok budżetowy 2010 (8+9+10+11)</t>
  </si>
  <si>
    <t>wydatki do poniesienia po 2012 roku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</si>
  <si>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</si>
  <si>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</si>
  <si>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</si>
  <si>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</si>
  <si>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</si>
  <si>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poniesione do 31.12.2009 r.</t>
  </si>
  <si>
    <t>Planowane wydatki budżetowe na realizację zadań programu w latach 2011 - 20……</t>
  </si>
  <si>
    <t>po 2012 roku</t>
  </si>
  <si>
    <t>Wykup papierów wartościowych ( obligacji komunalnych)</t>
  </si>
  <si>
    <t>Dotacje celowe  w 2010 r.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</si>
  <si>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</si>
  <si>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</si>
  <si>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Przebudowa dróg gminnych w miejscowości Skarżysko Kościelne - ulica Polna i dojazd do ulicy Południowej  (lata 2008 - 2010)</t>
  </si>
  <si>
    <t>Rozbudowa drogi gminnej w miejscowości Skarżysko Koscielne, ul. Olszynki (2009-2012)</t>
  </si>
  <si>
    <t>Centrum Kulturalno - Oświatowe i Sportowe  w  Kierzu Niedźwiedzim (lata 2007 - 2010)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</si>
  <si>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</si>
  <si>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</si>
  <si>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</si>
  <si>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</si>
  <si>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Projekt: "Przebudowa dróg gminnych w miejscowości Skarżysko Kościelne - ulica Polna i dojazd do ulicy Południowej"</t>
  </si>
  <si>
    <t>Projekt: "Przebudowa drogi gminnej w miejscowości Majków, ulica Św. Anny"</t>
  </si>
  <si>
    <t>2009-2011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</si>
  <si>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</si>
  <si>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</si>
  <si>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</si>
  <si>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</si>
  <si>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</si>
  <si>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Projekt: " Rewitalizacja Gminy Skarżysko Kościelne- projekt pn. "Bezpieczeństwo i funkcjonalność  centrum Gminy Skarżysko Kościelne -II etap"</t>
  </si>
  <si>
    <t>Wydatki majątkowe na programy i projekty realizowane ze środków pochodzących z budżetu Unii Europejskiej oraz innych źródeł zagranicznych, niepodlegających zwrotowi na 2010 rok</t>
  </si>
  <si>
    <t>2009-2010</t>
  </si>
  <si>
    <t>Przebudowa drogi gminnej w miejscowości Majków ul. Dębowa Nr 379010T, na długości 616 m (2009 - 2011)</t>
  </si>
  <si>
    <t xml:space="preserve">Dotacja celowa z budżetu na finansowanie lub dofinansowanie zadań   - Zapewnienie opieki dla dzieci i młodzieży z terenu gminy poprzez organizację zajęć edukacyjno- wychowawczych </t>
  </si>
  <si>
    <t>Dotacja podmiotowa dla SPZOZ na realizację programu "Szczepienia przeciwko HPV- szczepienia dzieci w wieku 11-12 lat"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</si>
  <si>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</si>
  <si>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2010-2011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</si>
  <si>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</si>
  <si>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</si>
  <si>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</si>
  <si>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</si>
  <si>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</si>
  <si>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</si>
  <si>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</si>
  <si>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</si>
  <si>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</si>
  <si>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</si>
  <si>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</si>
  <si>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</si>
  <si>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</si>
  <si>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</si>
  <si>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</si>
  <si>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</si>
  <si>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</si>
  <si>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</si>
  <si>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</si>
  <si>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</si>
  <si>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</si>
  <si>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</si>
  <si>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</si>
  <si>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</si>
  <si>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</si>
  <si>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</si>
  <si>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</si>
  <si>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</si>
  <si>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</si>
  <si>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</si>
  <si>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</si>
  <si>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</si>
  <si>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</si>
  <si>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</si>
  <si>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</si>
  <si>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</si>
  <si>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</si>
  <si>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</si>
  <si>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</si>
  <si>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</si>
  <si>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</si>
  <si>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</si>
  <si>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</si>
  <si>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</si>
  <si>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</si>
  <si>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</si>
  <si>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</si>
  <si>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</si>
  <si>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</si>
  <si>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</si>
  <si>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</si>
  <si>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</si>
  <si>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</si>
  <si>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</si>
  <si>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</si>
  <si>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</si>
  <si>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</si>
  <si>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</si>
  <si>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</si>
  <si>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</si>
  <si>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</si>
  <si>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</si>
  <si>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Przelewy z rachunku lokat</t>
  </si>
  <si>
    <t>10.</t>
  </si>
  <si>
    <t>Inne źródła (wolne środki)</t>
  </si>
  <si>
    <t>Transport i łączność</t>
  </si>
  <si>
    <t xml:space="preserve">Dotacja celowa na pomoc finansową udzielaną między jednostkami samorządu terytorialnego na dofinansowanie własnych zadań inwestycyjnych i zakupów inwestycyjnych - "Przebudowa drogi powiatowej nr 0576T Skarżysko - Kamienna - Majków - Parszów na odcinku od km 0 + 000 do km 1+ 700" </t>
  </si>
  <si>
    <t>"e-świętokrzyskie Rozbudowa Infrastruktury Informatycznej JST" (lata 2009-2012)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</si>
  <si>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</si>
  <si>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</si>
  <si>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I. Dotacje dla jednostek sektora finansów publicznych</t>
  </si>
  <si>
    <t>II. Dotacje dla jednostek spoza sektora finansów publicznych</t>
  </si>
  <si>
    <t>Budowa kompleksu sportowo-rekreacyjnego oraz placu zabaw dla dzieci młodszych na placu przyszkolnym wraz z zapleczem w miejscowości Lipowe Pole(2010-2011)</t>
  </si>
  <si>
    <t xml:space="preserve">Dotacja celowa z budżetu na finansowanie lub dofinansowanie zadań   - Sport dla wszystkich - propagowanie zdrowego stylu życia i aktywnego spędzania wolnego czasu, zajęcia i szkolenia, organizacja imprez, zawodów, turniejów sportowych i rekreacyjnych       o zasięgu gminnym wraz z wyjazdami na turnieje i zawody sportowe </t>
  </si>
  <si>
    <t>Inne papiery wartościowe (obligacje komunalne)</t>
  </si>
  <si>
    <t>Dochody i wydatki związane z realizacją zadań realizowanych na podstawie porozumień (umów) między jednostkami samorządu terytorialnego w 2010 r</t>
  </si>
  <si>
    <t>SPZOZ</t>
  </si>
  <si>
    <t xml:space="preserve">Priorytet: Oś 2: "Wsparcie innowacyjności, budowa społeczeństwa informacyjnego oraz wzrost potencjału inwestycyjnego regionu" </t>
  </si>
  <si>
    <t>Działanie 2.2  "Budowa infrastruktury społeczeństwa informacyjnego"</t>
  </si>
  <si>
    <t>Projekt: "e - świętokrzyskie Rozbudowa Infrastruktury Informatycznej JST"</t>
  </si>
  <si>
    <t>Wyłoniona w drodze konkursu - Stowarzyszenie "Nasza Gmina"</t>
  </si>
  <si>
    <t>Wyłoniona w drodze konkursu - Stowarzyszenie OSP Grzybowa Góra</t>
  </si>
  <si>
    <t>Wyłoniona w drodze konkursu - Stowarzyszenie OSP Lipowe Pole</t>
  </si>
  <si>
    <t xml:space="preserve">Wyłoniona w drodze konkursu </t>
  </si>
  <si>
    <t>Dotacja celowa z budżetu na finansowanie lub dofinansowanie zadań   - Zachowanie i promocja dziedzictwa kulturowego i przyrodniczego naszej gminy wraz z prezentacją dorobku</t>
  </si>
  <si>
    <t>Wyłoniona w drodze konkursu- Gminne Zrzeszenie LZS</t>
  </si>
  <si>
    <t>Wyłoniona w drodze konkursu- Stowarzyszenie na Rzecz Rozwoju Wsi Skarżysko Kościelne "GROM"</t>
  </si>
  <si>
    <t>Wyłoniona w drodze konkursu- Stowarzyszenie Kultury Zespół Pieśni Tańca i Rozrywki ROMANO</t>
  </si>
  <si>
    <t>Wyłoniona w drodze konkursu- Stowarzyszenie na Rzecz Odbudowy Zabytków Parafii Św. Trójcy</t>
  </si>
  <si>
    <t xml:space="preserve">z dnia 22 kwietnia 2010 r. </t>
  </si>
  <si>
    <t>Załącznik Nr 5</t>
  </si>
  <si>
    <t xml:space="preserve">z dnia 22 kwietnia  2010 r. </t>
  </si>
  <si>
    <t>Załącznik Nr 7</t>
  </si>
  <si>
    <t>2710</t>
  </si>
  <si>
    <t>Dotacja celowa na pomoc finansową udzielaną między jednostkami samorządu terytorialnego na dofinansowanie własnych zadań bieżących</t>
  </si>
  <si>
    <t xml:space="preserve">Dotacja celowa na pomoc finansową udzielaną między jednostkami samorządu terytorialnego na dofinansowanie własnych zadań bieżących - "Remont drogi powiatowej nr 0557T Skarżysko - Kamienna - Mirzec" </t>
  </si>
  <si>
    <t>200 000,00</t>
  </si>
  <si>
    <t xml:space="preserve">Dotacja celowa na pomoc finansową udzielaną między jednostkami samorządu terytorialnego na dofinansowanie własnych zadań inwestycyjnych i zakupów inwestycyjnych - "Projekt budowa chodnika w ciągu drogi powiatowej nr 0576T Skarżysko - Majków - Parszów" </t>
  </si>
  <si>
    <t>do uchwały Nr XLIII/238/10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</si>
</sst>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sz val="8"/>
      <color indexed="10"/>
      <name val="Arial CE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name val="Arial"/>
      <family val="0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 quotePrefix="1">
      <alignment/>
    </xf>
    <xf numFmtId="0" fontId="10" fillId="0" borderId="15" xfId="0" applyFont="1" applyBorder="1" applyAlignment="1" quotePrefix="1">
      <alignment/>
    </xf>
    <xf numFmtId="3" fontId="10" fillId="0" borderId="0" xfId="0" applyNumberFormat="1" applyFont="1" applyAlignment="1">
      <alignment horizontal="right"/>
    </xf>
    <xf numFmtId="3" fontId="16" fillId="0" borderId="10" xfId="0" applyNumberFormat="1" applyFont="1" applyBorder="1" applyAlignment="1">
      <alignment vertical="top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/>
    </xf>
    <xf numFmtId="4" fontId="34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34" fillId="0" borderId="15" xfId="0" applyNumberFormat="1" applyFont="1" applyBorder="1" applyAlignment="1">
      <alignment/>
    </xf>
    <xf numFmtId="4" fontId="34" fillId="0" borderId="16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wrapText="1"/>
    </xf>
    <xf numFmtId="169" fontId="14" fillId="0" borderId="16" xfId="0" applyNumberFormat="1" applyFont="1" applyBorder="1" applyAlignment="1">
      <alignment/>
    </xf>
    <xf numFmtId="168" fontId="14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 quotePrefix="1">
      <alignment/>
    </xf>
    <xf numFmtId="4" fontId="14" fillId="0" borderId="14" xfId="0" applyNumberFormat="1" applyFont="1" applyBorder="1" applyAlignment="1">
      <alignment/>
    </xf>
    <xf numFmtId="0" fontId="14" fillId="0" borderId="14" xfId="0" applyFont="1" applyBorder="1" applyAlignment="1" quotePrefix="1">
      <alignment wrapText="1"/>
    </xf>
    <xf numFmtId="4" fontId="14" fillId="0" borderId="16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4" fontId="14" fillId="0" borderId="15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wrapText="1"/>
    </xf>
    <xf numFmtId="4" fontId="13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 quotePrefix="1">
      <alignment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4" fontId="12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0" fontId="3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6" fillId="20" borderId="10" xfId="0" applyFont="1" applyFill="1" applyBorder="1" applyAlignment="1">
      <alignment horizontal="center" vertical="center"/>
    </xf>
    <xf numFmtId="0" fontId="38" fillId="0" borderId="0" xfId="0" applyNumberFormat="1" applyFill="1" applyBorder="1" applyAlignment="1" applyProtection="1">
      <alignment horizontal="left"/>
      <protection locked="0"/>
    </xf>
    <xf numFmtId="4" fontId="39" fillId="24" borderId="17" xfId="0" applyNumberFormat="1" applyAlignment="1">
      <alignment horizontal="right" vertical="center" wrapText="1"/>
    </xf>
    <xf numFmtId="4" fontId="44" fillId="24" borderId="17" xfId="0" applyNumberFormat="1" applyAlignment="1">
      <alignment horizontal="right" vertical="center" wrapText="1"/>
    </xf>
    <xf numFmtId="49" fontId="43" fillId="0" borderId="18" xfId="0" applyFont="1" applyFill="1" applyBorder="1" applyAlignment="1">
      <alignment horizontal="center" vertical="center" wrapText="1"/>
    </xf>
    <xf numFmtId="49" fontId="43" fillId="0" borderId="19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/>
      <protection locked="0"/>
    </xf>
    <xf numFmtId="0" fontId="38" fillId="0" borderId="10" xfId="0" applyNumberFormat="1" applyFill="1" applyBorder="1" applyAlignment="1" applyProtection="1">
      <alignment horizontal="left"/>
      <protection locked="0"/>
    </xf>
    <xf numFmtId="49" fontId="39" fillId="24" borderId="17" xfId="0" applyAlignment="1">
      <alignment horizontal="center" vertical="center" wrapText="1"/>
    </xf>
    <xf numFmtId="49" fontId="39" fillId="24" borderId="17" xfId="0" applyAlignment="1">
      <alignment horizontal="right" vertical="center" wrapText="1"/>
    </xf>
    <xf numFmtId="49" fontId="39" fillId="24" borderId="17" xfId="0" applyFont="1" applyAlignment="1">
      <alignment horizontal="right" vertical="center" wrapText="1"/>
    </xf>
    <xf numFmtId="49" fontId="44" fillId="24" borderId="17" xfId="0" applyFont="1" applyAlignment="1">
      <alignment horizontal="right" vertical="center" wrapText="1"/>
    </xf>
    <xf numFmtId="49" fontId="44" fillId="24" borderId="17" xfId="0" applyAlignment="1">
      <alignment horizontal="right" vertical="center" wrapText="1"/>
    </xf>
    <xf numFmtId="4" fontId="44" fillId="24" borderId="17" xfId="0" applyNumberFormat="1" applyFont="1" applyAlignment="1">
      <alignment horizontal="right" vertical="center" wrapText="1"/>
    </xf>
    <xf numFmtId="49" fontId="45" fillId="0" borderId="17" xfId="0" applyFont="1" applyFill="1" applyAlignment="1">
      <alignment horizontal="center" vertical="center" wrapText="1"/>
    </xf>
    <xf numFmtId="49" fontId="39" fillId="0" borderId="17" xfId="0" applyFill="1" applyBorder="1" applyAlignment="1">
      <alignment horizontal="center" vertical="center" wrapText="1"/>
    </xf>
    <xf numFmtId="49" fontId="43" fillId="0" borderId="20" xfId="0" applyFont="1" applyFill="1" applyBorder="1" applyAlignment="1">
      <alignment horizontal="center" vertical="center" wrapText="1"/>
    </xf>
    <xf numFmtId="49" fontId="43" fillId="0" borderId="17" xfId="0" applyFont="1" applyFill="1" applyAlignment="1">
      <alignment horizontal="center" vertical="center" wrapText="1"/>
    </xf>
    <xf numFmtId="49" fontId="39" fillId="0" borderId="17" xfId="0" applyFill="1" applyAlignment="1">
      <alignment horizontal="center" vertical="center" wrapText="1"/>
    </xf>
    <xf numFmtId="49" fontId="39" fillId="0" borderId="17" xfId="0" applyFill="1" applyAlignment="1">
      <alignment horizontal="right" vertical="center" wrapText="1"/>
    </xf>
    <xf numFmtId="4" fontId="39" fillId="0" borderId="17" xfId="0" applyNumberFormat="1" applyFont="1" applyFill="1" applyAlignment="1">
      <alignment horizontal="right" vertical="center" wrapText="1"/>
    </xf>
    <xf numFmtId="4" fontId="39" fillId="0" borderId="17" xfId="0" applyNumberFormat="1" applyFill="1" applyAlignment="1">
      <alignment horizontal="right" vertical="center" wrapText="1"/>
    </xf>
    <xf numFmtId="0" fontId="14" fillId="0" borderId="15" xfId="0" applyFont="1" applyBorder="1" applyAlignment="1" quotePrefix="1">
      <alignment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horizontal="right" vertical="center"/>
    </xf>
    <xf numFmtId="49" fontId="39" fillId="24" borderId="19" xfId="0" applyBorder="1" applyAlignment="1">
      <alignment horizontal="right" vertical="center" wrapText="1"/>
    </xf>
    <xf numFmtId="49" fontId="39" fillId="24" borderId="18" xfId="0" applyBorder="1" applyAlignment="1">
      <alignment horizontal="right" vertical="center" wrapText="1"/>
    </xf>
    <xf numFmtId="49" fontId="39" fillId="24" borderId="20" xfId="0" applyBorder="1" applyAlignment="1">
      <alignment horizontal="center" vertical="center" wrapText="1"/>
    </xf>
    <xf numFmtId="49" fontId="39" fillId="24" borderId="18" xfId="0" applyBorder="1" applyAlignment="1">
      <alignment horizontal="center" vertical="center" wrapText="1"/>
    </xf>
    <xf numFmtId="4" fontId="39" fillId="24" borderId="17" xfId="0" applyNumberFormat="1" applyFont="1" applyAlignment="1">
      <alignment horizontal="right" vertical="center" wrapText="1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4" fontId="13" fillId="0" borderId="23" xfId="0" applyNumberFormat="1" applyFont="1" applyBorder="1" applyAlignment="1">
      <alignment/>
    </xf>
    <xf numFmtId="4" fontId="39" fillId="0" borderId="19" xfId="0" applyNumberFormat="1" applyFont="1" applyFill="1" applyBorder="1" applyAlignment="1">
      <alignment horizontal="right" vertical="center" wrapText="1"/>
    </xf>
    <xf numFmtId="4" fontId="39" fillId="0" borderId="18" xfId="0" applyNumberFormat="1" applyFont="1" applyFill="1" applyBorder="1" applyAlignment="1">
      <alignment horizontal="right" vertical="center" wrapText="1"/>
    </xf>
    <xf numFmtId="49" fontId="39" fillId="0" borderId="19" xfId="0" applyFont="1" applyFill="1" applyBorder="1" applyAlignment="1">
      <alignment horizontal="right" vertical="center" wrapText="1"/>
    </xf>
    <xf numFmtId="49" fontId="39" fillId="0" borderId="18" xfId="0" applyFont="1" applyFill="1" applyBorder="1" applyAlignment="1">
      <alignment horizontal="right" vertical="center" wrapText="1"/>
    </xf>
    <xf numFmtId="49" fontId="39" fillId="0" borderId="24" xfId="0" applyFill="1" applyBorder="1" applyAlignment="1">
      <alignment horizontal="center" vertical="center" wrapText="1"/>
    </xf>
    <xf numFmtId="49" fontId="39" fillId="0" borderId="25" xfId="0" applyFill="1" applyBorder="1" applyAlignment="1">
      <alignment horizontal="center" vertical="center" wrapText="1"/>
    </xf>
    <xf numFmtId="49" fontId="39" fillId="0" borderId="26" xfId="0" applyFill="1" applyBorder="1" applyAlignment="1">
      <alignment horizontal="center" vertical="center" wrapText="1"/>
    </xf>
    <xf numFmtId="49" fontId="39" fillId="0" borderId="19" xfId="0" applyFill="1" applyBorder="1" applyAlignment="1">
      <alignment horizontal="left" vertical="center" wrapText="1"/>
    </xf>
    <xf numFmtId="49" fontId="39" fillId="0" borderId="18" xfId="0" applyFill="1" applyBorder="1" applyAlignment="1">
      <alignment horizontal="left" vertical="center" wrapText="1"/>
    </xf>
    <xf numFmtId="49" fontId="39" fillId="24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39" fillId="0" borderId="27" xfId="0" applyFill="1" applyBorder="1" applyAlignment="1">
      <alignment horizontal="center" vertical="center" wrapText="1"/>
    </xf>
    <xf numFmtId="49" fontId="39" fillId="0" borderId="28" xfId="0" applyFill="1" applyBorder="1" applyAlignment="1">
      <alignment horizontal="center" vertical="center" wrapText="1"/>
    </xf>
    <xf numFmtId="49" fontId="39" fillId="0" borderId="29" xfId="0" applyFill="1" applyBorder="1" applyAlignment="1">
      <alignment horizontal="center" vertical="center" wrapText="1"/>
    </xf>
    <xf numFmtId="49" fontId="39" fillId="0" borderId="19" xfId="0" applyFill="1" applyBorder="1" applyAlignment="1">
      <alignment horizontal="right" vertical="center" wrapText="1"/>
    </xf>
    <xf numFmtId="49" fontId="39" fillId="0" borderId="18" xfId="0" applyFill="1" applyBorder="1" applyAlignment="1">
      <alignment horizontal="right" vertical="center" wrapText="1"/>
    </xf>
    <xf numFmtId="4" fontId="44" fillId="24" borderId="19" xfId="0" applyNumberFormat="1" applyFont="1" applyBorder="1" applyAlignment="1">
      <alignment horizontal="right" vertical="center" wrapText="1"/>
    </xf>
    <xf numFmtId="4" fontId="44" fillId="24" borderId="18" xfId="0" applyNumberFormat="1" applyFont="1" applyBorder="1" applyAlignment="1">
      <alignment horizontal="right" vertical="center" wrapText="1"/>
    </xf>
    <xf numFmtId="49" fontId="44" fillId="24" borderId="22" xfId="0" applyFont="1" applyBorder="1" applyAlignment="1">
      <alignment horizontal="center" vertical="center" wrapText="1"/>
    </xf>
    <xf numFmtId="49" fontId="44" fillId="24" borderId="30" xfId="0" applyFont="1" applyBorder="1" applyAlignment="1">
      <alignment horizontal="center" vertical="center" wrapText="1"/>
    </xf>
    <xf numFmtId="49" fontId="44" fillId="24" borderId="31" xfId="0" applyFont="1" applyBorder="1" applyAlignment="1">
      <alignment horizontal="center" vertical="center" wrapText="1"/>
    </xf>
    <xf numFmtId="49" fontId="39" fillId="24" borderId="19" xfId="0" applyBorder="1" applyAlignment="1">
      <alignment horizontal="right" vertical="center" wrapText="1"/>
    </xf>
    <xf numFmtId="49" fontId="39" fillId="24" borderId="18" xfId="0" applyBorder="1" applyAlignment="1">
      <alignment horizontal="right" vertical="center" wrapText="1"/>
    </xf>
    <xf numFmtId="49" fontId="39" fillId="0" borderId="20" xfId="0" applyFill="1" applyBorder="1" applyAlignment="1">
      <alignment horizontal="center" vertical="center" wrapText="1"/>
    </xf>
    <xf numFmtId="49" fontId="39" fillId="0" borderId="18" xfId="0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 applyProtection="1">
      <alignment horizontal="left" wrapText="1"/>
      <protection locked="0"/>
    </xf>
    <xf numFmtId="0" fontId="39" fillId="0" borderId="14" xfId="0" applyNumberFormat="1" applyFont="1" applyFill="1" applyBorder="1" applyAlignment="1" applyProtection="1">
      <alignment horizontal="left" wrapText="1"/>
      <protection locked="0"/>
    </xf>
    <xf numFmtId="0" fontId="39" fillId="0" borderId="15" xfId="0" applyNumberFormat="1" applyFont="1" applyFill="1" applyBorder="1" applyAlignment="1" applyProtection="1">
      <alignment horizontal="left" wrapText="1"/>
      <protection locked="0"/>
    </xf>
    <xf numFmtId="0" fontId="39" fillId="0" borderId="21" xfId="0" applyNumberFormat="1" applyFont="1" applyFill="1" applyBorder="1" applyAlignment="1" applyProtection="1">
      <alignment horizontal="center" wrapText="1"/>
      <protection locked="0"/>
    </xf>
    <xf numFmtId="0" fontId="39" fillId="0" borderId="0" xfId="0" applyNumberFormat="1" applyFont="1" applyFill="1" applyBorder="1" applyAlignment="1" applyProtection="1">
      <alignment horizontal="center" wrapText="1"/>
      <protection locked="0"/>
    </xf>
    <xf numFmtId="0" fontId="39" fillId="0" borderId="32" xfId="0" applyNumberFormat="1" applyFont="1" applyFill="1" applyBorder="1" applyAlignment="1" applyProtection="1">
      <alignment horizontal="center" wrapText="1"/>
      <protection locked="0"/>
    </xf>
    <xf numFmtId="49" fontId="43" fillId="0" borderId="20" xfId="0" applyFont="1" applyFill="1" applyBorder="1" applyAlignment="1">
      <alignment horizontal="center" vertical="center" wrapText="1"/>
    </xf>
    <xf numFmtId="49" fontId="43" fillId="0" borderId="18" xfId="0" applyFont="1" applyFill="1" applyBorder="1" applyAlignment="1">
      <alignment horizontal="center" vertical="center" wrapText="1"/>
    </xf>
    <xf numFmtId="49" fontId="39" fillId="0" borderId="33" xfId="0" applyFont="1" applyFill="1" applyBorder="1" applyAlignment="1">
      <alignment horizontal="center" vertical="center" wrapText="1"/>
    </xf>
    <xf numFmtId="49" fontId="39" fillId="0" borderId="34" xfId="0" applyFont="1" applyFill="1" applyBorder="1" applyAlignment="1">
      <alignment horizontal="center" vertical="center" wrapText="1"/>
    </xf>
    <xf numFmtId="49" fontId="39" fillId="0" borderId="21" xfId="0" applyFont="1" applyFill="1" applyBorder="1" applyAlignment="1">
      <alignment horizontal="center" vertical="center" wrapText="1"/>
    </xf>
    <xf numFmtId="49" fontId="39" fillId="0" borderId="32" xfId="0" applyFont="1" applyFill="1" applyBorder="1" applyAlignment="1">
      <alignment horizontal="center" vertical="center" wrapText="1"/>
    </xf>
    <xf numFmtId="49" fontId="39" fillId="0" borderId="35" xfId="0" applyFont="1" applyFill="1" applyBorder="1" applyAlignment="1">
      <alignment horizontal="center" vertical="center" wrapText="1"/>
    </xf>
    <xf numFmtId="49" fontId="39" fillId="0" borderId="36" xfId="0" applyFont="1" applyFill="1" applyBorder="1" applyAlignment="1">
      <alignment horizontal="center" vertical="center" wrapText="1"/>
    </xf>
    <xf numFmtId="49" fontId="39" fillId="24" borderId="20" xfId="0" applyBorder="1" applyAlignment="1">
      <alignment horizontal="center" vertical="center" wrapText="1"/>
    </xf>
    <xf numFmtId="49" fontId="39" fillId="24" borderId="18" xfId="0" applyBorder="1" applyAlignment="1">
      <alignment horizontal="center" vertical="center" wrapText="1"/>
    </xf>
    <xf numFmtId="49" fontId="39" fillId="24" borderId="19" xfId="0" applyBorder="1" applyAlignment="1">
      <alignment horizontal="left" vertical="center" wrapText="1"/>
    </xf>
    <xf numFmtId="49" fontId="39" fillId="24" borderId="18" xfId="0" applyBorder="1" applyAlignment="1">
      <alignment horizontal="left" vertical="center" wrapText="1"/>
    </xf>
    <xf numFmtId="4" fontId="39" fillId="24" borderId="19" xfId="0" applyNumberFormat="1" applyFont="1" applyBorder="1" applyAlignment="1">
      <alignment horizontal="right" vertical="center" wrapText="1"/>
    </xf>
    <xf numFmtId="4" fontId="39" fillId="24" borderId="18" xfId="0" applyNumberFormat="1" applyFont="1" applyBorder="1" applyAlignment="1">
      <alignment horizontal="right" vertical="center" wrapText="1"/>
    </xf>
    <xf numFmtId="49" fontId="39" fillId="0" borderId="37" xfId="0" applyFill="1" applyBorder="1" applyAlignment="1">
      <alignment horizontal="center" vertical="center" wrapText="1"/>
    </xf>
    <xf numFmtId="49" fontId="39" fillId="0" borderId="38" xfId="0" applyFill="1" applyBorder="1" applyAlignment="1">
      <alignment horizontal="center" vertical="center" wrapText="1"/>
    </xf>
    <xf numFmtId="49" fontId="39" fillId="0" borderId="39" xfId="0" applyFill="1" applyBorder="1" applyAlignment="1">
      <alignment horizontal="center" vertical="center" wrapText="1"/>
    </xf>
    <xf numFmtId="49" fontId="39" fillId="0" borderId="27" xfId="0" applyFont="1" applyFill="1" applyBorder="1" applyAlignment="1">
      <alignment horizontal="center" vertical="center" wrapText="1"/>
    </xf>
    <xf numFmtId="49" fontId="39" fillId="0" borderId="29" xfId="0" applyFont="1" applyFill="1" applyBorder="1" applyAlignment="1">
      <alignment horizontal="center" vertical="center" wrapText="1"/>
    </xf>
    <xf numFmtId="49" fontId="39" fillId="0" borderId="25" xfId="0" applyFont="1" applyFill="1" applyBorder="1" applyAlignment="1">
      <alignment horizontal="center" vertical="center" wrapText="1"/>
    </xf>
    <xf numFmtId="49" fontId="43" fillId="0" borderId="19" xfId="0" applyFont="1" applyFill="1" applyBorder="1" applyAlignment="1">
      <alignment horizontal="center" vertical="center" wrapText="1"/>
    </xf>
    <xf numFmtId="49" fontId="39" fillId="0" borderId="34" xfId="0" applyFill="1" applyBorder="1" applyAlignment="1">
      <alignment horizontal="center" vertical="center" wrapText="1"/>
    </xf>
    <xf numFmtId="49" fontId="39" fillId="0" borderId="36" xfId="0" applyFill="1" applyBorder="1" applyAlignment="1">
      <alignment horizontal="center" vertical="center" wrapText="1"/>
    </xf>
    <xf numFmtId="49" fontId="39" fillId="0" borderId="19" xfId="0" applyFill="1" applyBorder="1" applyAlignment="1">
      <alignment horizontal="center" vertical="center" wrapText="1"/>
    </xf>
    <xf numFmtId="49" fontId="39" fillId="0" borderId="40" xfId="0" applyFill="1" applyBorder="1" applyAlignment="1">
      <alignment horizontal="center" vertical="center" wrapText="1"/>
    </xf>
    <xf numFmtId="49" fontId="39" fillId="0" borderId="41" xfId="0" applyFill="1" applyBorder="1" applyAlignment="1">
      <alignment horizontal="center" vertical="center" wrapText="1"/>
    </xf>
    <xf numFmtId="49" fontId="39" fillId="0" borderId="42" xfId="0" applyFill="1" applyBorder="1" applyAlignment="1">
      <alignment horizontal="center" vertical="center" wrapText="1"/>
    </xf>
    <xf numFmtId="49" fontId="39" fillId="0" borderId="43" xfId="0" applyFill="1" applyBorder="1" applyAlignment="1">
      <alignment horizontal="center" vertical="center" wrapText="1"/>
    </xf>
    <xf numFmtId="49" fontId="40" fillId="24" borderId="0" xfId="0" applyFont="1" applyBorder="1" applyAlignment="1">
      <alignment horizontal="center" vertical="center" wrapText="1"/>
    </xf>
    <xf numFmtId="49" fontId="40" fillId="24" borderId="0" xfId="0" applyFont="1" applyBorder="1" applyAlignment="1">
      <alignment horizontal="center" vertical="center" wrapText="1"/>
    </xf>
    <xf numFmtId="0" fontId="38" fillId="0" borderId="0" xfId="0" applyNumberFormat="1" applyFill="1" applyBorder="1" applyAlignment="1" applyProtection="1">
      <alignment horizontal="left"/>
      <protection locked="0"/>
    </xf>
    <xf numFmtId="0" fontId="38" fillId="0" borderId="0" xfId="0" applyNumberFormat="1" applyFill="1" applyBorder="1" applyAlignment="1" applyProtection="1">
      <alignment horizontal="left"/>
      <protection locked="0"/>
    </xf>
    <xf numFmtId="49" fontId="41" fillId="24" borderId="44" xfId="0" applyBorder="1" applyAlignment="1">
      <alignment horizontal="center" vertical="center" wrapText="1"/>
    </xf>
    <xf numFmtId="49" fontId="41" fillId="24" borderId="45" xfId="0" applyBorder="1" applyAlignment="1">
      <alignment horizontal="center" vertical="center" wrapText="1"/>
    </xf>
    <xf numFmtId="49" fontId="41" fillId="24" borderId="46" xfId="0" applyBorder="1" applyAlignment="1">
      <alignment horizontal="center" vertical="center" wrapText="1"/>
    </xf>
    <xf numFmtId="49" fontId="42" fillId="24" borderId="44" xfId="0" applyBorder="1" applyAlignment="1">
      <alignment horizontal="left" vertical="center" wrapText="1"/>
    </xf>
    <xf numFmtId="49" fontId="42" fillId="24" borderId="46" xfId="0" applyBorder="1" applyAlignment="1">
      <alignment horizontal="left" vertical="center" wrapText="1"/>
    </xf>
    <xf numFmtId="0" fontId="38" fillId="0" borderId="0" xfId="0" applyNumberFormat="1" applyFill="1" applyBorder="1" applyAlignment="1" applyProtection="1">
      <alignment horizontal="left"/>
      <protection locked="0"/>
    </xf>
    <xf numFmtId="4" fontId="39" fillId="24" borderId="19" xfId="0" applyNumberFormat="1" applyFon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9" fontId="39" fillId="0" borderId="32" xfId="0" applyFill="1" applyBorder="1" applyAlignment="1">
      <alignment horizontal="center" vertical="center" wrapText="1"/>
    </xf>
    <xf numFmtId="4" fontId="39" fillId="0" borderId="18" xfId="0" applyNumberForma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47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20" borderId="4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20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3" fontId="15" fillId="20" borderId="16" xfId="0" applyNumberFormat="1" applyFont="1" applyFill="1" applyBorder="1" applyAlignment="1">
      <alignment horizontal="center" vertical="center" wrapText="1"/>
    </xf>
    <xf numFmtId="3" fontId="15" fillId="20" borderId="14" xfId="0" applyNumberFormat="1" applyFont="1" applyFill="1" applyBorder="1" applyAlignment="1">
      <alignment horizontal="center" vertical="center" wrapText="1"/>
    </xf>
    <xf numFmtId="3" fontId="15" fillId="20" borderId="15" xfId="0" applyNumberFormat="1" applyFont="1" applyFill="1" applyBorder="1" applyAlignment="1">
      <alignment horizontal="center" vertical="center" wrapText="1"/>
    </xf>
    <xf numFmtId="0" fontId="15" fillId="20" borderId="5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6" fillId="0" borderId="51" xfId="0" applyNumberFormat="1" applyFont="1" applyBorder="1" applyAlignment="1">
      <alignment horizontal="left" vertical="center"/>
    </xf>
    <xf numFmtId="2" fontId="46" fillId="0" borderId="50" xfId="0" applyNumberFormat="1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2" fontId="3" fillId="0" borderId="51" xfId="0" applyNumberFormat="1" applyFont="1" applyBorder="1" applyAlignment="1">
      <alignment horizontal="left" vertical="center"/>
    </xf>
    <xf numFmtId="2" fontId="3" fillId="0" borderId="50" xfId="0" applyNumberFormat="1" applyFont="1" applyBorder="1" applyAlignment="1">
      <alignment horizontal="left" vertical="center"/>
    </xf>
    <xf numFmtId="0" fontId="0" fillId="0" borderId="47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showGridLines="0" tabSelected="1" workbookViewId="0" topLeftCell="A1">
      <pane xSplit="14955" topLeftCell="Y1" activePane="topLeft" state="split"/>
      <selection pane="topLeft" activeCell="O2" sqref="O2"/>
      <selection pane="topRight" activeCell="Y20" sqref="Y20"/>
    </sheetView>
  </sheetViews>
  <sheetFormatPr defaultColWidth="9.00390625" defaultRowHeight="12.75"/>
  <cols>
    <col min="1" max="3" width="2.625" style="107" customWidth="1"/>
    <col min="4" max="4" width="1.00390625" style="107" customWidth="1"/>
    <col min="5" max="5" width="4.875" style="107" customWidth="1"/>
    <col min="6" max="6" width="6.00390625" style="107" customWidth="1"/>
    <col min="7" max="7" width="0.6171875" style="107" customWidth="1"/>
    <col min="8" max="8" width="4.875" style="107" customWidth="1"/>
    <col min="9" max="9" width="5.25390625" style="107" customWidth="1"/>
    <col min="10" max="10" width="16.25390625" style="107" customWidth="1"/>
    <col min="11" max="11" width="6.00390625" style="107" customWidth="1"/>
    <col min="12" max="12" width="1.12109375" style="107" customWidth="1"/>
    <col min="13" max="13" width="5.75390625" style="107" customWidth="1"/>
    <col min="14" max="14" width="8.75390625" style="107" customWidth="1"/>
    <col min="15" max="15" width="7.00390625" style="107" customWidth="1"/>
    <col min="16" max="16" width="8.125" style="107" customWidth="1"/>
    <col min="17" max="17" width="6.875" style="107" customWidth="1"/>
    <col min="18" max="20" width="7.625" style="107" customWidth="1"/>
    <col min="21" max="21" width="5.625" style="107" customWidth="1"/>
    <col min="22" max="23" width="6.625" style="107" customWidth="1"/>
    <col min="24" max="24" width="1.625" style="107" customWidth="1"/>
    <col min="25" max="25" width="6.625" style="107" customWidth="1"/>
    <col min="26" max="26" width="7.125" style="107" customWidth="1"/>
    <col min="27" max="27" width="0.37109375" style="107" customWidth="1"/>
    <col min="28" max="16384" width="8.00390625" style="107" customWidth="1"/>
  </cols>
  <sheetData>
    <row r="1" spans="2:17" s="24" customFormat="1" ht="12">
      <c r="B1" s="44"/>
      <c r="D1" s="44"/>
      <c r="H1" s="53"/>
      <c r="I1" s="53"/>
      <c r="J1" s="45"/>
      <c r="Q1" s="45" t="s">
        <v>236</v>
      </c>
    </row>
    <row r="2" spans="2:17" s="24" customFormat="1" ht="12">
      <c r="B2" s="44"/>
      <c r="D2" s="44"/>
      <c r="H2" s="53"/>
      <c r="I2" s="53"/>
      <c r="J2" s="45"/>
      <c r="Q2" s="45" t="s">
        <v>242</v>
      </c>
    </row>
    <row r="3" spans="2:17" s="24" customFormat="1" ht="12">
      <c r="B3" s="44"/>
      <c r="D3" s="44"/>
      <c r="H3" s="53"/>
      <c r="I3" s="53"/>
      <c r="J3" s="45"/>
      <c r="Q3" s="45" t="s">
        <v>69</v>
      </c>
    </row>
    <row r="4" spans="2:17" s="24" customFormat="1" ht="12">
      <c r="B4" s="44"/>
      <c r="D4" s="44"/>
      <c r="H4" s="53"/>
      <c r="I4" s="53"/>
      <c r="J4" s="45"/>
      <c r="Q4" s="45" t="s">
        <v>233</v>
      </c>
    </row>
    <row r="5" spans="3:27" ht="30" customHeight="1">
      <c r="C5" s="203" t="s">
        <v>219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</row>
    <row r="6" spans="1:27" ht="8.25" customHeight="1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</row>
    <row r="7" spans="1:27" ht="2.25" customHeight="1">
      <c r="A7" s="205"/>
      <c r="B7" s="205"/>
      <c r="C7" s="206"/>
      <c r="D7" s="207"/>
      <c r="E7" s="208"/>
      <c r="F7" s="208"/>
      <c r="G7" s="208"/>
      <c r="H7" s="208"/>
      <c r="I7" s="209"/>
      <c r="J7" s="210"/>
      <c r="K7" s="211"/>
      <c r="L7" s="212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</row>
    <row r="8" spans="2:27" ht="8.25" customHeight="1">
      <c r="B8" s="169" t="s">
        <v>177</v>
      </c>
      <c r="C8" s="177" t="s">
        <v>147</v>
      </c>
      <c r="D8" s="178"/>
      <c r="E8" s="189" t="s">
        <v>148</v>
      </c>
      <c r="F8" s="192" t="s">
        <v>33</v>
      </c>
      <c r="G8" s="178"/>
      <c r="H8" s="189" t="s">
        <v>149</v>
      </c>
      <c r="I8" s="155" t="s">
        <v>155</v>
      </c>
      <c r="J8" s="196"/>
      <c r="K8" s="192" t="s">
        <v>34</v>
      </c>
      <c r="L8" s="178"/>
      <c r="M8" s="198" t="s">
        <v>0</v>
      </c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200"/>
    </row>
    <row r="9" spans="2:27" ht="11.25" customHeight="1">
      <c r="B9" s="170"/>
      <c r="C9" s="179"/>
      <c r="D9" s="180"/>
      <c r="E9" s="190"/>
      <c r="F9" s="193"/>
      <c r="G9" s="180"/>
      <c r="H9" s="190"/>
      <c r="I9" s="157"/>
      <c r="J9" s="215"/>
      <c r="K9" s="193"/>
      <c r="L9" s="180"/>
      <c r="M9" s="189" t="s">
        <v>1</v>
      </c>
      <c r="N9" s="155" t="s">
        <v>196</v>
      </c>
      <c r="O9" s="201"/>
      <c r="P9" s="201"/>
      <c r="Q9" s="201"/>
      <c r="R9" s="201"/>
      <c r="S9" s="201"/>
      <c r="T9" s="201"/>
      <c r="U9" s="196"/>
      <c r="V9" s="189" t="s">
        <v>2</v>
      </c>
      <c r="W9" s="198" t="s">
        <v>196</v>
      </c>
      <c r="X9" s="199"/>
      <c r="Y9" s="199"/>
      <c r="Z9" s="199"/>
      <c r="AA9" s="200"/>
    </row>
    <row r="10" spans="2:27" ht="2.25" customHeight="1">
      <c r="B10" s="170"/>
      <c r="C10" s="179"/>
      <c r="D10" s="180"/>
      <c r="E10" s="190"/>
      <c r="F10" s="193"/>
      <c r="G10" s="180"/>
      <c r="H10" s="190"/>
      <c r="I10" s="157"/>
      <c r="J10" s="215"/>
      <c r="K10" s="193"/>
      <c r="L10" s="180"/>
      <c r="M10" s="190"/>
      <c r="N10" s="149"/>
      <c r="O10" s="202"/>
      <c r="P10" s="202"/>
      <c r="Q10" s="202"/>
      <c r="R10" s="202"/>
      <c r="S10" s="202"/>
      <c r="T10" s="202"/>
      <c r="U10" s="197"/>
      <c r="V10" s="190"/>
      <c r="W10" s="189" t="s">
        <v>3</v>
      </c>
      <c r="X10" s="155" t="s">
        <v>151</v>
      </c>
      <c r="Y10" s="196"/>
      <c r="Z10" s="155" t="s">
        <v>4</v>
      </c>
      <c r="AA10" s="156"/>
    </row>
    <row r="11" spans="2:27" ht="5.25" customHeight="1">
      <c r="B11" s="170"/>
      <c r="C11" s="179"/>
      <c r="D11" s="180"/>
      <c r="E11" s="190"/>
      <c r="F11" s="193"/>
      <c r="G11" s="180"/>
      <c r="H11" s="190"/>
      <c r="I11" s="157"/>
      <c r="J11" s="215"/>
      <c r="K11" s="193"/>
      <c r="L11" s="180"/>
      <c r="M11" s="190"/>
      <c r="N11" s="189" t="s">
        <v>5</v>
      </c>
      <c r="O11" s="155" t="s">
        <v>196</v>
      </c>
      <c r="P11" s="196"/>
      <c r="Q11" s="189" t="s">
        <v>6</v>
      </c>
      <c r="R11" s="189" t="s">
        <v>7</v>
      </c>
      <c r="S11" s="189" t="s">
        <v>8</v>
      </c>
      <c r="T11" s="189" t="s">
        <v>9</v>
      </c>
      <c r="U11" s="189" t="s">
        <v>10</v>
      </c>
      <c r="V11" s="190"/>
      <c r="W11" s="190"/>
      <c r="X11" s="149"/>
      <c r="Y11" s="197"/>
      <c r="Z11" s="157"/>
      <c r="AA11" s="148"/>
    </row>
    <row r="12" spans="2:27" ht="2.25" customHeight="1">
      <c r="B12" s="170"/>
      <c r="C12" s="179"/>
      <c r="D12" s="180"/>
      <c r="E12" s="190"/>
      <c r="F12" s="193"/>
      <c r="G12" s="180"/>
      <c r="H12" s="190"/>
      <c r="I12" s="157"/>
      <c r="J12" s="215"/>
      <c r="K12" s="193"/>
      <c r="L12" s="180"/>
      <c r="M12" s="190"/>
      <c r="N12" s="190"/>
      <c r="O12" s="149"/>
      <c r="P12" s="197"/>
      <c r="Q12" s="190"/>
      <c r="R12" s="190"/>
      <c r="S12" s="190"/>
      <c r="T12" s="190"/>
      <c r="U12" s="190"/>
      <c r="V12" s="190"/>
      <c r="W12" s="190"/>
      <c r="X12" s="155" t="s">
        <v>11</v>
      </c>
      <c r="Y12" s="196"/>
      <c r="Z12" s="157"/>
      <c r="AA12" s="148"/>
    </row>
    <row r="13" spans="2:27" ht="61.5" customHeight="1">
      <c r="B13" s="171"/>
      <c r="C13" s="181"/>
      <c r="D13" s="182"/>
      <c r="E13" s="191"/>
      <c r="F13" s="194"/>
      <c r="G13" s="182"/>
      <c r="H13" s="191"/>
      <c r="I13" s="149"/>
      <c r="J13" s="197"/>
      <c r="K13" s="194"/>
      <c r="L13" s="182"/>
      <c r="M13" s="191"/>
      <c r="N13" s="191"/>
      <c r="O13" s="121" t="s">
        <v>12</v>
      </c>
      <c r="P13" s="121" t="s">
        <v>13</v>
      </c>
      <c r="Q13" s="191"/>
      <c r="R13" s="191"/>
      <c r="S13" s="191"/>
      <c r="T13" s="191"/>
      <c r="U13" s="191"/>
      <c r="V13" s="191"/>
      <c r="W13" s="191"/>
      <c r="X13" s="149"/>
      <c r="Y13" s="197"/>
      <c r="Z13" s="149"/>
      <c r="AA13" s="150"/>
    </row>
    <row r="14" spans="2:27" ht="8.25" customHeight="1">
      <c r="B14" s="112">
        <v>1</v>
      </c>
      <c r="C14" s="175" t="s">
        <v>14</v>
      </c>
      <c r="D14" s="176"/>
      <c r="E14" s="123" t="s">
        <v>15</v>
      </c>
      <c r="F14" s="195" t="s">
        <v>16</v>
      </c>
      <c r="G14" s="176"/>
      <c r="H14" s="123" t="s">
        <v>17</v>
      </c>
      <c r="I14" s="195" t="s">
        <v>18</v>
      </c>
      <c r="J14" s="176"/>
      <c r="K14" s="195" t="s">
        <v>19</v>
      </c>
      <c r="L14" s="176"/>
      <c r="M14" s="123" t="s">
        <v>20</v>
      </c>
      <c r="N14" s="123" t="s">
        <v>21</v>
      </c>
      <c r="O14" s="123" t="s">
        <v>22</v>
      </c>
      <c r="P14" s="123" t="s">
        <v>23</v>
      </c>
      <c r="Q14" s="123" t="s">
        <v>24</v>
      </c>
      <c r="R14" s="123" t="s">
        <v>25</v>
      </c>
      <c r="S14" s="123" t="s">
        <v>26</v>
      </c>
      <c r="T14" s="123" t="s">
        <v>27</v>
      </c>
      <c r="U14" s="123" t="s">
        <v>28</v>
      </c>
      <c r="V14" s="123" t="s">
        <v>29</v>
      </c>
      <c r="W14" s="123" t="s">
        <v>30</v>
      </c>
      <c r="X14" s="195" t="s">
        <v>35</v>
      </c>
      <c r="Y14" s="176"/>
      <c r="Z14" s="195" t="s">
        <v>36</v>
      </c>
      <c r="AA14" s="176"/>
    </row>
    <row r="15" spans="2:27" ht="59.25" customHeight="1">
      <c r="B15" s="172" t="s">
        <v>37</v>
      </c>
      <c r="C15" s="173"/>
      <c r="D15" s="173"/>
      <c r="E15" s="174"/>
      <c r="F15" s="111"/>
      <c r="G15" s="110"/>
      <c r="H15" s="123"/>
      <c r="I15" s="111"/>
      <c r="J15" s="110"/>
      <c r="K15" s="111"/>
      <c r="L15" s="110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11"/>
      <c r="Y15" s="110"/>
      <c r="Z15" s="111"/>
      <c r="AA15" s="110"/>
    </row>
    <row r="16" spans="2:27" ht="8.25" customHeight="1">
      <c r="B16" s="112"/>
      <c r="C16" s="122"/>
      <c r="D16" s="110"/>
      <c r="E16" s="123"/>
      <c r="F16" s="111"/>
      <c r="G16" s="110"/>
      <c r="H16" s="123"/>
      <c r="I16" s="111"/>
      <c r="J16" s="110"/>
      <c r="K16" s="111"/>
      <c r="L16" s="110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11"/>
      <c r="Y16" s="110"/>
      <c r="Z16" s="111"/>
      <c r="AA16" s="110"/>
    </row>
    <row r="17" spans="2:27" ht="8.25" customHeight="1">
      <c r="B17" s="112"/>
      <c r="C17" s="122"/>
      <c r="D17" s="110"/>
      <c r="E17" s="123"/>
      <c r="F17" s="111"/>
      <c r="G17" s="110"/>
      <c r="H17" s="123"/>
      <c r="I17" s="111"/>
      <c r="J17" s="110"/>
      <c r="K17" s="111"/>
      <c r="L17" s="110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11"/>
      <c r="Y17" s="110"/>
      <c r="Z17" s="111"/>
      <c r="AA17" s="110"/>
    </row>
    <row r="18" spans="2:27" ht="53.25" customHeight="1">
      <c r="B18" s="172" t="s">
        <v>38</v>
      </c>
      <c r="C18" s="173"/>
      <c r="D18" s="173"/>
      <c r="E18" s="174"/>
      <c r="F18" s="111"/>
      <c r="G18" s="110"/>
      <c r="H18" s="123"/>
      <c r="I18" s="111"/>
      <c r="J18" s="110"/>
      <c r="K18" s="111"/>
      <c r="L18" s="110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11"/>
      <c r="Y18" s="110"/>
      <c r="Z18" s="111"/>
      <c r="AA18" s="110"/>
    </row>
    <row r="19" spans="2:27" ht="8.25" customHeight="1">
      <c r="B19" s="112"/>
      <c r="C19" s="122"/>
      <c r="D19" s="110"/>
      <c r="E19" s="123"/>
      <c r="F19" s="111"/>
      <c r="G19" s="110"/>
      <c r="H19" s="123"/>
      <c r="I19" s="111"/>
      <c r="J19" s="110"/>
      <c r="K19" s="111"/>
      <c r="L19" s="110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11"/>
      <c r="Y19" s="110"/>
      <c r="Z19" s="111"/>
      <c r="AA19" s="110"/>
    </row>
    <row r="20" spans="2:27" ht="8.25" customHeight="1">
      <c r="B20" s="112"/>
      <c r="C20" s="122"/>
      <c r="D20" s="110"/>
      <c r="E20" s="123"/>
      <c r="F20" s="111"/>
      <c r="G20" s="110"/>
      <c r="H20" s="123"/>
      <c r="I20" s="111"/>
      <c r="J20" s="110"/>
      <c r="K20" s="111"/>
      <c r="L20" s="110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11"/>
      <c r="Y20" s="110"/>
      <c r="Z20" s="111"/>
      <c r="AA20" s="110"/>
    </row>
    <row r="21" spans="2:27" ht="59.25" customHeight="1">
      <c r="B21" s="172" t="s">
        <v>39</v>
      </c>
      <c r="C21" s="173"/>
      <c r="D21" s="173"/>
      <c r="E21" s="174"/>
      <c r="F21" s="111"/>
      <c r="G21" s="110"/>
      <c r="H21" s="123"/>
      <c r="I21" s="111"/>
      <c r="J21" s="110"/>
      <c r="K21" s="111"/>
      <c r="L21" s="110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11"/>
      <c r="Y21" s="110"/>
      <c r="Z21" s="111"/>
      <c r="AA21" s="110"/>
    </row>
    <row r="22" spans="2:27" ht="8.25" customHeight="1">
      <c r="B22" s="112"/>
      <c r="C22" s="122"/>
      <c r="D22" s="110"/>
      <c r="E22" s="123"/>
      <c r="F22" s="111"/>
      <c r="G22" s="110"/>
      <c r="H22" s="123"/>
      <c r="I22" s="111"/>
      <c r="J22" s="110"/>
      <c r="K22" s="111"/>
      <c r="L22" s="110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11"/>
      <c r="Y22" s="110"/>
      <c r="Z22" s="111"/>
      <c r="AA22" s="110"/>
    </row>
    <row r="23" spans="2:27" ht="8.25" customHeight="1">
      <c r="B23" s="112"/>
      <c r="C23" s="122"/>
      <c r="D23" s="110"/>
      <c r="E23" s="123"/>
      <c r="F23" s="111"/>
      <c r="G23" s="110"/>
      <c r="H23" s="123"/>
      <c r="I23" s="111"/>
      <c r="J23" s="110"/>
      <c r="K23" s="111"/>
      <c r="L23" s="110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11"/>
      <c r="Y23" s="110"/>
      <c r="Z23" s="111"/>
      <c r="AA23" s="110"/>
    </row>
    <row r="24" spans="2:27" ht="13.5" customHeight="1">
      <c r="B24" s="113"/>
      <c r="C24" s="167" t="s">
        <v>40</v>
      </c>
      <c r="D24" s="168"/>
      <c r="E24" s="124"/>
      <c r="F24" s="158"/>
      <c r="G24" s="159"/>
      <c r="H24" s="124"/>
      <c r="I24" s="151" t="s">
        <v>209</v>
      </c>
      <c r="J24" s="152"/>
      <c r="K24" s="144">
        <v>1515000</v>
      </c>
      <c r="L24" s="145"/>
      <c r="M24" s="126">
        <v>200000</v>
      </c>
      <c r="N24" s="126" t="s">
        <v>41</v>
      </c>
      <c r="O24" s="126" t="s">
        <v>41</v>
      </c>
      <c r="P24" s="126" t="s">
        <v>41</v>
      </c>
      <c r="Q24" s="126">
        <v>200000</v>
      </c>
      <c r="R24" s="125" t="s">
        <v>31</v>
      </c>
      <c r="S24" s="125" t="s">
        <v>31</v>
      </c>
      <c r="T24" s="125" t="s">
        <v>31</v>
      </c>
      <c r="U24" s="125" t="s">
        <v>31</v>
      </c>
      <c r="V24" s="126">
        <v>1315000</v>
      </c>
      <c r="W24" s="127">
        <v>1315000</v>
      </c>
      <c r="X24" s="146" t="s">
        <v>41</v>
      </c>
      <c r="Y24" s="147"/>
      <c r="Z24" s="158" t="s">
        <v>31</v>
      </c>
      <c r="AA24" s="159"/>
    </row>
    <row r="25" spans="2:27" ht="13.5" customHeight="1">
      <c r="B25" s="113"/>
      <c r="C25" s="167"/>
      <c r="D25" s="168"/>
      <c r="E25" s="124" t="s">
        <v>42</v>
      </c>
      <c r="F25" s="158"/>
      <c r="G25" s="159"/>
      <c r="H25" s="120"/>
      <c r="I25" s="151" t="s">
        <v>56</v>
      </c>
      <c r="J25" s="152"/>
      <c r="K25" s="144">
        <v>1515000</v>
      </c>
      <c r="L25" s="216"/>
      <c r="M25" s="126">
        <v>200000</v>
      </c>
      <c r="N25" s="127" t="s">
        <v>31</v>
      </c>
      <c r="O25" s="127" t="s">
        <v>31</v>
      </c>
      <c r="P25" s="127" t="s">
        <v>31</v>
      </c>
      <c r="Q25" s="126">
        <v>200000</v>
      </c>
      <c r="R25" s="125" t="s">
        <v>31</v>
      </c>
      <c r="S25" s="125" t="s">
        <v>31</v>
      </c>
      <c r="T25" s="125" t="s">
        <v>31</v>
      </c>
      <c r="U25" s="125" t="s">
        <v>31</v>
      </c>
      <c r="V25" s="127">
        <v>1315000</v>
      </c>
      <c r="W25" s="127">
        <v>1315000</v>
      </c>
      <c r="X25" s="158" t="s">
        <v>31</v>
      </c>
      <c r="Y25" s="159"/>
      <c r="Z25" s="158" t="s">
        <v>31</v>
      </c>
      <c r="AA25" s="159"/>
    </row>
    <row r="26" spans="2:27" ht="13.5" customHeight="1">
      <c r="B26" s="113"/>
      <c r="C26" s="183"/>
      <c r="D26" s="184"/>
      <c r="E26" s="114"/>
      <c r="F26" s="165"/>
      <c r="G26" s="166"/>
      <c r="H26" s="120" t="s">
        <v>43</v>
      </c>
      <c r="I26" s="185" t="s">
        <v>47</v>
      </c>
      <c r="J26" s="186"/>
      <c r="K26" s="165" t="s">
        <v>44</v>
      </c>
      <c r="L26" s="166"/>
      <c r="M26" s="115" t="s">
        <v>31</v>
      </c>
      <c r="N26" s="115" t="s">
        <v>31</v>
      </c>
      <c r="O26" s="115" t="s">
        <v>31</v>
      </c>
      <c r="P26" s="115" t="s">
        <v>31</v>
      </c>
      <c r="Q26" s="115" t="s">
        <v>31</v>
      </c>
      <c r="R26" s="115" t="s">
        <v>31</v>
      </c>
      <c r="S26" s="115" t="s">
        <v>31</v>
      </c>
      <c r="T26" s="115" t="s">
        <v>31</v>
      </c>
      <c r="U26" s="115" t="s">
        <v>31</v>
      </c>
      <c r="V26" s="108" t="s">
        <v>44</v>
      </c>
      <c r="W26" s="108" t="s">
        <v>44</v>
      </c>
      <c r="X26" s="165" t="s">
        <v>31</v>
      </c>
      <c r="Y26" s="166"/>
      <c r="Z26" s="165" t="s">
        <v>31</v>
      </c>
      <c r="AA26" s="166"/>
    </row>
    <row r="27" spans="2:27" ht="32.25" customHeight="1">
      <c r="B27" s="113"/>
      <c r="C27" s="138"/>
      <c r="D27" s="139"/>
      <c r="E27" s="114"/>
      <c r="F27" s="136"/>
      <c r="G27" s="137"/>
      <c r="H27" s="120" t="s">
        <v>237</v>
      </c>
      <c r="I27" s="153" t="s">
        <v>238</v>
      </c>
      <c r="J27" s="154"/>
      <c r="K27" s="213">
        <v>200000</v>
      </c>
      <c r="L27" s="214"/>
      <c r="M27" s="140">
        <v>200000</v>
      </c>
      <c r="N27" s="115"/>
      <c r="O27" s="115"/>
      <c r="P27" s="115"/>
      <c r="Q27" s="116" t="s">
        <v>240</v>
      </c>
      <c r="R27" s="115"/>
      <c r="S27" s="115"/>
      <c r="T27" s="115"/>
      <c r="U27" s="115"/>
      <c r="V27" s="108"/>
      <c r="W27" s="108"/>
      <c r="X27" s="136"/>
      <c r="Y27" s="137"/>
      <c r="Z27" s="136"/>
      <c r="AA27" s="137"/>
    </row>
    <row r="28" spans="2:27" ht="39" customHeight="1">
      <c r="B28" s="113"/>
      <c r="C28" s="183"/>
      <c r="D28" s="184"/>
      <c r="E28" s="114"/>
      <c r="F28" s="165"/>
      <c r="G28" s="166"/>
      <c r="H28" s="114" t="s">
        <v>45</v>
      </c>
      <c r="I28" s="185" t="s">
        <v>46</v>
      </c>
      <c r="J28" s="186"/>
      <c r="K28" s="187">
        <v>1215000</v>
      </c>
      <c r="L28" s="188"/>
      <c r="M28" s="115" t="s">
        <v>31</v>
      </c>
      <c r="N28" s="115" t="s">
        <v>31</v>
      </c>
      <c r="O28" s="116" t="s">
        <v>41</v>
      </c>
      <c r="P28" s="115" t="s">
        <v>31</v>
      </c>
      <c r="Q28" s="115" t="s">
        <v>31</v>
      </c>
      <c r="R28" s="115" t="s">
        <v>31</v>
      </c>
      <c r="S28" s="115" t="s">
        <v>31</v>
      </c>
      <c r="T28" s="115" t="s">
        <v>31</v>
      </c>
      <c r="U28" s="115" t="s">
        <v>31</v>
      </c>
      <c r="V28" s="108">
        <v>1215000</v>
      </c>
      <c r="W28" s="108">
        <v>1215000</v>
      </c>
      <c r="X28" s="165" t="s">
        <v>31</v>
      </c>
      <c r="Y28" s="166"/>
      <c r="Z28" s="165" t="s">
        <v>31</v>
      </c>
      <c r="AA28" s="166"/>
    </row>
    <row r="29" spans="2:27" ht="27.75" customHeight="1">
      <c r="B29" s="162" t="s">
        <v>32</v>
      </c>
      <c r="C29" s="163"/>
      <c r="D29" s="163"/>
      <c r="E29" s="163"/>
      <c r="F29" s="163"/>
      <c r="G29" s="163"/>
      <c r="H29" s="163"/>
      <c r="I29" s="163"/>
      <c r="J29" s="164"/>
      <c r="K29" s="160">
        <v>1515000</v>
      </c>
      <c r="L29" s="161"/>
      <c r="M29" s="117" t="s">
        <v>240</v>
      </c>
      <c r="N29" s="117" t="s">
        <v>41</v>
      </c>
      <c r="O29" s="117" t="s">
        <v>41</v>
      </c>
      <c r="P29" s="117" t="s">
        <v>41</v>
      </c>
      <c r="Q29" s="117" t="s">
        <v>240</v>
      </c>
      <c r="R29" s="117" t="s">
        <v>41</v>
      </c>
      <c r="S29" s="117" t="s">
        <v>41</v>
      </c>
      <c r="T29" s="118" t="s">
        <v>31</v>
      </c>
      <c r="U29" s="117" t="s">
        <v>41</v>
      </c>
      <c r="V29" s="119">
        <v>1315000</v>
      </c>
      <c r="W29" s="109">
        <v>1315000</v>
      </c>
      <c r="X29" s="160" t="s">
        <v>41</v>
      </c>
      <c r="Y29" s="161"/>
      <c r="Z29" s="160" t="s">
        <v>41</v>
      </c>
      <c r="AA29" s="161"/>
    </row>
  </sheetData>
  <mergeCells count="68">
    <mergeCell ref="K27:L27"/>
    <mergeCell ref="H8:H13"/>
    <mergeCell ref="I8:J13"/>
    <mergeCell ref="I25:J25"/>
    <mergeCell ref="K25:L25"/>
    <mergeCell ref="K26:L26"/>
    <mergeCell ref="C5:AA5"/>
    <mergeCell ref="A6:AA6"/>
    <mergeCell ref="A7:C7"/>
    <mergeCell ref="D7:I7"/>
    <mergeCell ref="J7:K7"/>
    <mergeCell ref="L7:AA7"/>
    <mergeCell ref="N9:U10"/>
    <mergeCell ref="I14:J14"/>
    <mergeCell ref="K14:L14"/>
    <mergeCell ref="X14:Y14"/>
    <mergeCell ref="O11:P12"/>
    <mergeCell ref="Q11:Q13"/>
    <mergeCell ref="R11:R13"/>
    <mergeCell ref="S11:S13"/>
    <mergeCell ref="K8:L13"/>
    <mergeCell ref="M8:AA8"/>
    <mergeCell ref="V9:V13"/>
    <mergeCell ref="M9:M13"/>
    <mergeCell ref="Z14:AA14"/>
    <mergeCell ref="T11:T13"/>
    <mergeCell ref="U11:U13"/>
    <mergeCell ref="X12:Y13"/>
    <mergeCell ref="N11:N13"/>
    <mergeCell ref="W9:AA9"/>
    <mergeCell ref="W10:W13"/>
    <mergeCell ref="X10:Y11"/>
    <mergeCell ref="Z10:AA13"/>
    <mergeCell ref="Z24:AA24"/>
    <mergeCell ref="C24:D24"/>
    <mergeCell ref="I24:J24"/>
    <mergeCell ref="K24:L24"/>
    <mergeCell ref="X24:Y24"/>
    <mergeCell ref="E8:E13"/>
    <mergeCell ref="F8:G13"/>
    <mergeCell ref="F14:G14"/>
    <mergeCell ref="F24:G24"/>
    <mergeCell ref="Z25:AA25"/>
    <mergeCell ref="Z26:AA26"/>
    <mergeCell ref="C28:D28"/>
    <mergeCell ref="I28:J28"/>
    <mergeCell ref="K28:L28"/>
    <mergeCell ref="X28:Y28"/>
    <mergeCell ref="Z28:AA28"/>
    <mergeCell ref="C26:D26"/>
    <mergeCell ref="I26:J26"/>
    <mergeCell ref="I27:J27"/>
    <mergeCell ref="B8:B13"/>
    <mergeCell ref="B15:E15"/>
    <mergeCell ref="B18:E18"/>
    <mergeCell ref="B21:E21"/>
    <mergeCell ref="C14:D14"/>
    <mergeCell ref="C8:D13"/>
    <mergeCell ref="F25:G25"/>
    <mergeCell ref="K29:L29"/>
    <mergeCell ref="X29:Y29"/>
    <mergeCell ref="Z29:AA29"/>
    <mergeCell ref="B29:J29"/>
    <mergeCell ref="X26:Y26"/>
    <mergeCell ref="F26:G26"/>
    <mergeCell ref="F28:G28"/>
    <mergeCell ref="C25:D25"/>
    <mergeCell ref="X25:Y25"/>
  </mergeCells>
  <printOptions/>
  <pageMargins left="0" right="0" top="0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M56"/>
  <sheetViews>
    <sheetView workbookViewId="0" topLeftCell="D2">
      <selection activeCell="H4" sqref="H4"/>
    </sheetView>
  </sheetViews>
  <sheetFormatPr defaultColWidth="9.00390625" defaultRowHeight="12.75"/>
  <cols>
    <col min="1" max="1" width="4.625" style="65" customWidth="1"/>
    <col min="2" max="2" width="49.875" style="66" customWidth="1"/>
    <col min="3" max="3" width="9.125" style="65" customWidth="1"/>
    <col min="4" max="4" width="10.375" style="66" customWidth="1"/>
    <col min="5" max="6" width="9.125" style="65" customWidth="1"/>
    <col min="7" max="7" width="29.875" style="65" customWidth="1"/>
    <col min="8" max="8" width="14.375" style="67" customWidth="1"/>
    <col min="9" max="10" width="12.875" style="67" customWidth="1"/>
    <col min="11" max="11" width="12.875" style="65" customWidth="1"/>
    <col min="12" max="13" width="13.875" style="65" customWidth="1"/>
    <col min="14" max="16384" width="9.125" style="65" customWidth="1"/>
  </cols>
  <sheetData>
    <row r="1" spans="10:12" ht="15" hidden="1">
      <c r="J1" s="68"/>
      <c r="K1" s="68"/>
      <c r="L1" s="68"/>
    </row>
    <row r="2" spans="10:12" ht="15">
      <c r="J2" s="68" t="s">
        <v>234</v>
      </c>
      <c r="K2" s="68"/>
      <c r="L2" s="68"/>
    </row>
    <row r="3" spans="10:12" ht="15">
      <c r="J3" s="68" t="s">
        <v>242</v>
      </c>
      <c r="K3" s="68"/>
      <c r="L3" s="68"/>
    </row>
    <row r="4" spans="10:12" ht="15">
      <c r="J4" s="68" t="s">
        <v>69</v>
      </c>
      <c r="K4" s="68"/>
      <c r="L4" s="68"/>
    </row>
    <row r="5" spans="10:12" ht="15">
      <c r="J5" s="68" t="s">
        <v>235</v>
      </c>
      <c r="K5" s="68"/>
      <c r="L5" s="68"/>
    </row>
    <row r="7" spans="1:13" ht="15">
      <c r="A7" s="219" t="s">
        <v>137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3" ht="15">
      <c r="A8" s="69"/>
      <c r="B8" s="69"/>
      <c r="C8" s="69"/>
      <c r="D8" s="69"/>
      <c r="E8" s="69"/>
      <c r="F8" s="69"/>
      <c r="G8" s="69"/>
      <c r="H8" s="70"/>
      <c r="I8" s="70"/>
      <c r="J8" s="70"/>
      <c r="K8" s="69"/>
      <c r="L8" s="69"/>
      <c r="M8" s="69"/>
    </row>
    <row r="9" spans="1:13" ht="48" customHeight="1">
      <c r="A9" s="217" t="s">
        <v>53</v>
      </c>
      <c r="B9" s="217" t="s">
        <v>59</v>
      </c>
      <c r="C9" s="217" t="s">
        <v>60</v>
      </c>
      <c r="D9" s="220" t="s">
        <v>193</v>
      </c>
      <c r="E9" s="217" t="s">
        <v>147</v>
      </c>
      <c r="F9" s="220" t="s">
        <v>148</v>
      </c>
      <c r="G9" s="217" t="s">
        <v>61</v>
      </c>
      <c r="H9" s="217"/>
      <c r="I9" s="222" t="s">
        <v>114</v>
      </c>
      <c r="J9" s="218" t="s">
        <v>110</v>
      </c>
      <c r="K9" s="217" t="s">
        <v>115</v>
      </c>
      <c r="L9" s="217"/>
      <c r="M9" s="217"/>
    </row>
    <row r="10" spans="1:13" ht="42.75" customHeight="1">
      <c r="A10" s="217"/>
      <c r="B10" s="217"/>
      <c r="C10" s="217"/>
      <c r="D10" s="221"/>
      <c r="E10" s="217"/>
      <c r="F10" s="221"/>
      <c r="G10" s="71" t="s">
        <v>62</v>
      </c>
      <c r="H10" s="72" t="s">
        <v>63</v>
      </c>
      <c r="I10" s="223"/>
      <c r="J10" s="218"/>
      <c r="K10" s="71" t="s">
        <v>77</v>
      </c>
      <c r="L10" s="71" t="s">
        <v>112</v>
      </c>
      <c r="M10" s="71" t="s">
        <v>116</v>
      </c>
    </row>
    <row r="11" spans="1:13" ht="30">
      <c r="A11" s="73" t="s">
        <v>152</v>
      </c>
      <c r="B11" s="74" t="s">
        <v>103</v>
      </c>
      <c r="C11" s="73" t="s">
        <v>125</v>
      </c>
      <c r="D11" s="74" t="s">
        <v>54</v>
      </c>
      <c r="E11" s="75">
        <v>10</v>
      </c>
      <c r="F11" s="76">
        <v>1010</v>
      </c>
      <c r="G11" s="73" t="s">
        <v>64</v>
      </c>
      <c r="H11" s="77">
        <f aca="true" t="shared" si="0" ref="H11:M11">SUM(H12:H14)</f>
        <v>7220000</v>
      </c>
      <c r="I11" s="77">
        <f t="shared" si="0"/>
        <v>50000</v>
      </c>
      <c r="J11" s="77">
        <f t="shared" si="0"/>
        <v>2900000</v>
      </c>
      <c r="K11" s="77">
        <f t="shared" si="0"/>
        <v>0</v>
      </c>
      <c r="L11" s="77">
        <f t="shared" si="0"/>
        <v>4270000</v>
      </c>
      <c r="M11" s="77">
        <f t="shared" si="0"/>
        <v>0</v>
      </c>
    </row>
    <row r="12" spans="1:13" ht="15">
      <c r="A12" s="78"/>
      <c r="B12" s="79" t="s">
        <v>97</v>
      </c>
      <c r="C12" s="78"/>
      <c r="D12" s="79"/>
      <c r="E12" s="78"/>
      <c r="F12" s="78"/>
      <c r="G12" s="80" t="s">
        <v>65</v>
      </c>
      <c r="H12" s="81">
        <f>SUM(I12:M12)</f>
        <v>3220000</v>
      </c>
      <c r="I12" s="81">
        <v>50000</v>
      </c>
      <c r="J12" s="81">
        <v>1291656</v>
      </c>
      <c r="K12" s="81">
        <v>0</v>
      </c>
      <c r="L12" s="81">
        <v>1878344</v>
      </c>
      <c r="M12" s="81">
        <v>0</v>
      </c>
    </row>
    <row r="13" spans="1:13" ht="15">
      <c r="A13" s="78"/>
      <c r="B13" s="79" t="s">
        <v>126</v>
      </c>
      <c r="C13" s="78"/>
      <c r="D13" s="79"/>
      <c r="E13" s="78"/>
      <c r="F13" s="78"/>
      <c r="G13" s="80" t="s">
        <v>66</v>
      </c>
      <c r="H13" s="81">
        <f>SUM(I13:M13)</f>
        <v>0</v>
      </c>
      <c r="I13" s="81">
        <v>0</v>
      </c>
      <c r="J13" s="81">
        <v>0</v>
      </c>
      <c r="K13" s="81">
        <v>0</v>
      </c>
      <c r="L13" s="81"/>
      <c r="M13" s="81"/>
    </row>
    <row r="14" spans="1:13" ht="63" customHeight="1">
      <c r="A14" s="78"/>
      <c r="B14" s="79" t="s">
        <v>127</v>
      </c>
      <c r="C14" s="78"/>
      <c r="D14" s="79"/>
      <c r="E14" s="78"/>
      <c r="F14" s="78"/>
      <c r="G14" s="82" t="s">
        <v>67</v>
      </c>
      <c r="H14" s="81">
        <f>SUM(I14:M14)</f>
        <v>4000000</v>
      </c>
      <c r="I14" s="81">
        <v>0</v>
      </c>
      <c r="J14" s="81">
        <v>1608344</v>
      </c>
      <c r="K14" s="81">
        <v>0</v>
      </c>
      <c r="L14" s="81">
        <v>2391656</v>
      </c>
      <c r="M14" s="81">
        <v>0</v>
      </c>
    </row>
    <row r="15" spans="1:13" ht="30">
      <c r="A15" s="73" t="s">
        <v>153</v>
      </c>
      <c r="B15" s="74" t="s">
        <v>100</v>
      </c>
      <c r="C15" s="73" t="s">
        <v>95</v>
      </c>
      <c r="D15" s="74" t="s">
        <v>54</v>
      </c>
      <c r="E15" s="73">
        <v>600</v>
      </c>
      <c r="F15" s="73">
        <v>60016</v>
      </c>
      <c r="G15" s="73" t="s">
        <v>64</v>
      </c>
      <c r="H15" s="77">
        <f>SUM(H16:H18)</f>
        <v>598000</v>
      </c>
      <c r="I15" s="77">
        <f>SUM(I16:I18)</f>
        <v>240000</v>
      </c>
      <c r="J15" s="77">
        <f>SUM(J16:J18)</f>
        <v>358000</v>
      </c>
      <c r="K15" s="77">
        <f>SUM(K16:K18)</f>
        <v>0</v>
      </c>
      <c r="L15" s="73"/>
      <c r="M15" s="73"/>
    </row>
    <row r="16" spans="1:13" ht="30">
      <c r="A16" s="78"/>
      <c r="B16" s="79" t="s">
        <v>101</v>
      </c>
      <c r="C16" s="78"/>
      <c r="D16" s="79"/>
      <c r="E16" s="78"/>
      <c r="F16" s="78"/>
      <c r="G16" s="80" t="s">
        <v>65</v>
      </c>
      <c r="H16" s="81">
        <f>SUM(I16:M16)</f>
        <v>246753</v>
      </c>
      <c r="I16" s="81">
        <v>100332</v>
      </c>
      <c r="J16" s="81">
        <v>146421</v>
      </c>
      <c r="K16" s="81">
        <v>0</v>
      </c>
      <c r="L16" s="78"/>
      <c r="M16" s="78"/>
    </row>
    <row r="17" spans="1:13" ht="30">
      <c r="A17" s="78"/>
      <c r="B17" s="79" t="s">
        <v>99</v>
      </c>
      <c r="C17" s="78"/>
      <c r="D17" s="79"/>
      <c r="E17" s="78"/>
      <c r="F17" s="78"/>
      <c r="G17" s="80" t="s">
        <v>66</v>
      </c>
      <c r="H17" s="81">
        <f>SUM(I17:M17)</f>
        <v>0</v>
      </c>
      <c r="I17" s="81"/>
      <c r="J17" s="81">
        <v>0</v>
      </c>
      <c r="K17" s="81"/>
      <c r="L17" s="78"/>
      <c r="M17" s="78"/>
    </row>
    <row r="18" spans="1:13" ht="43.5" customHeight="1">
      <c r="A18" s="78"/>
      <c r="B18" s="79" t="s">
        <v>128</v>
      </c>
      <c r="C18" s="78"/>
      <c r="D18" s="79"/>
      <c r="E18" s="78"/>
      <c r="F18" s="78"/>
      <c r="G18" s="82" t="s">
        <v>67</v>
      </c>
      <c r="H18" s="81">
        <f>SUM(I18:M18)</f>
        <v>351247</v>
      </c>
      <c r="I18" s="81">
        <v>139668</v>
      </c>
      <c r="J18" s="81">
        <v>211579</v>
      </c>
      <c r="K18" s="81">
        <v>0</v>
      </c>
      <c r="L18" s="78"/>
      <c r="M18" s="78"/>
    </row>
    <row r="19" spans="1:13" ht="30" customHeight="1">
      <c r="A19" s="73" t="s">
        <v>154</v>
      </c>
      <c r="B19" s="74" t="s">
        <v>100</v>
      </c>
      <c r="C19" s="73" t="s">
        <v>95</v>
      </c>
      <c r="D19" s="74" t="s">
        <v>54</v>
      </c>
      <c r="E19" s="73">
        <v>600</v>
      </c>
      <c r="F19" s="73">
        <v>60016</v>
      </c>
      <c r="G19" s="73" t="s">
        <v>64</v>
      </c>
      <c r="H19" s="77">
        <f>SUM(H20:H22)</f>
        <v>775000</v>
      </c>
      <c r="I19" s="77">
        <f>SUM(I20:I22)</f>
        <v>350421</v>
      </c>
      <c r="J19" s="77">
        <f>SUM(J20:J22)</f>
        <v>424579</v>
      </c>
      <c r="K19" s="77">
        <f>SUM(K20:K22)</f>
        <v>0</v>
      </c>
      <c r="L19" s="73"/>
      <c r="M19" s="73"/>
    </row>
    <row r="20" spans="1:13" ht="30">
      <c r="A20" s="78"/>
      <c r="B20" s="79" t="s">
        <v>101</v>
      </c>
      <c r="C20" s="78"/>
      <c r="D20" s="79"/>
      <c r="E20" s="78"/>
      <c r="F20" s="78"/>
      <c r="G20" s="80" t="s">
        <v>65</v>
      </c>
      <c r="H20" s="81">
        <f>SUM(I20:M20)</f>
        <v>364957</v>
      </c>
      <c r="I20" s="81">
        <v>164662</v>
      </c>
      <c r="J20" s="81">
        <v>200295</v>
      </c>
      <c r="K20" s="81">
        <v>0</v>
      </c>
      <c r="L20" s="78"/>
      <c r="M20" s="78"/>
    </row>
    <row r="21" spans="1:13" ht="30">
      <c r="A21" s="78"/>
      <c r="B21" s="79" t="s">
        <v>99</v>
      </c>
      <c r="C21" s="78"/>
      <c r="D21" s="79"/>
      <c r="E21" s="78"/>
      <c r="F21" s="78"/>
      <c r="G21" s="80" t="s">
        <v>66</v>
      </c>
      <c r="H21" s="81">
        <f>SUM(I21:M21)</f>
        <v>0</v>
      </c>
      <c r="I21" s="81"/>
      <c r="J21" s="81">
        <v>0</v>
      </c>
      <c r="K21" s="81"/>
      <c r="L21" s="78"/>
      <c r="M21" s="78"/>
    </row>
    <row r="22" spans="1:13" ht="36" customHeight="1">
      <c r="A22" s="78"/>
      <c r="B22" s="79" t="s">
        <v>129</v>
      </c>
      <c r="C22" s="78"/>
      <c r="D22" s="79"/>
      <c r="E22" s="78"/>
      <c r="F22" s="78"/>
      <c r="G22" s="82" t="s">
        <v>67</v>
      </c>
      <c r="H22" s="81">
        <f>SUM(I22:M22)</f>
        <v>410043</v>
      </c>
      <c r="I22" s="81">
        <v>185759</v>
      </c>
      <c r="J22" s="81">
        <v>224284</v>
      </c>
      <c r="K22" s="81">
        <v>0</v>
      </c>
      <c r="L22" s="78"/>
      <c r="M22" s="78"/>
    </row>
    <row r="23" spans="1:13" ht="30">
      <c r="A23" s="73" t="s">
        <v>146</v>
      </c>
      <c r="B23" s="74" t="s">
        <v>100</v>
      </c>
      <c r="C23" s="73" t="s">
        <v>125</v>
      </c>
      <c r="D23" s="74" t="s">
        <v>54</v>
      </c>
      <c r="E23" s="73">
        <v>750</v>
      </c>
      <c r="F23" s="73">
        <v>75023</v>
      </c>
      <c r="G23" s="73" t="s">
        <v>64</v>
      </c>
      <c r="H23" s="77">
        <f>SUM(H24:H26)</f>
        <v>101810</v>
      </c>
      <c r="I23" s="77">
        <f>SUM(I24:I26)</f>
        <v>6000</v>
      </c>
      <c r="J23" s="77">
        <f>SUM(J24:J26)</f>
        <v>29195</v>
      </c>
      <c r="K23" s="77">
        <f>SUM(K24:K26)</f>
        <v>40504</v>
      </c>
      <c r="L23" s="77">
        <f>SUM(L24:L26)</f>
        <v>26111</v>
      </c>
      <c r="M23" s="73"/>
    </row>
    <row r="24" spans="1:13" ht="45.75" customHeight="1">
      <c r="A24" s="78"/>
      <c r="B24" s="79" t="s">
        <v>221</v>
      </c>
      <c r="C24" s="78"/>
      <c r="D24" s="79"/>
      <c r="E24" s="78"/>
      <c r="F24" s="78"/>
      <c r="G24" s="80" t="s">
        <v>65</v>
      </c>
      <c r="H24" s="81">
        <f>SUM(I24:M24)</f>
        <v>36000</v>
      </c>
      <c r="I24" s="81">
        <v>6000</v>
      </c>
      <c r="J24" s="81">
        <v>10000</v>
      </c>
      <c r="K24" s="81">
        <v>9555</v>
      </c>
      <c r="L24" s="81">
        <v>10445</v>
      </c>
      <c r="M24" s="78"/>
    </row>
    <row r="25" spans="1:13" ht="32.25" customHeight="1">
      <c r="A25" s="78"/>
      <c r="B25" s="79" t="s">
        <v>222</v>
      </c>
      <c r="C25" s="78"/>
      <c r="D25" s="79"/>
      <c r="E25" s="78"/>
      <c r="F25" s="78"/>
      <c r="G25" s="80" t="s">
        <v>66</v>
      </c>
      <c r="H25" s="81">
        <f>SUM(I25:M25)</f>
        <v>0</v>
      </c>
      <c r="I25" s="81"/>
      <c r="J25" s="81">
        <v>0</v>
      </c>
      <c r="K25" s="81"/>
      <c r="L25" s="81"/>
      <c r="M25" s="78"/>
    </row>
    <row r="26" spans="1:13" ht="32.25" customHeight="1">
      <c r="A26" s="78"/>
      <c r="B26" s="79" t="s">
        <v>223</v>
      </c>
      <c r="C26" s="78"/>
      <c r="D26" s="79"/>
      <c r="E26" s="78"/>
      <c r="F26" s="78"/>
      <c r="G26" s="82" t="s">
        <v>67</v>
      </c>
      <c r="H26" s="81">
        <f>SUM(I26:M26)</f>
        <v>65810</v>
      </c>
      <c r="I26" s="81">
        <v>0</v>
      </c>
      <c r="J26" s="81">
        <v>19195</v>
      </c>
      <c r="K26" s="81">
        <v>30949</v>
      </c>
      <c r="L26" s="81">
        <v>15666</v>
      </c>
      <c r="M26" s="78"/>
    </row>
    <row r="27" spans="1:13" ht="30">
      <c r="A27" s="73" t="s">
        <v>157</v>
      </c>
      <c r="B27" s="74" t="s">
        <v>103</v>
      </c>
      <c r="C27" s="73" t="s">
        <v>51</v>
      </c>
      <c r="D27" s="74" t="s">
        <v>96</v>
      </c>
      <c r="E27" s="73">
        <v>801</v>
      </c>
      <c r="F27" s="73">
        <v>80101</v>
      </c>
      <c r="G27" s="73" t="s">
        <v>64</v>
      </c>
      <c r="H27" s="77">
        <f>SUM(H28:H30)</f>
        <v>458205</v>
      </c>
      <c r="I27" s="77">
        <f>SUM(I28:I30)</f>
        <v>0</v>
      </c>
      <c r="J27" s="77">
        <f>SUM(J28:J30)</f>
        <v>458205</v>
      </c>
      <c r="K27" s="77">
        <f>SUM(K28:K30)</f>
        <v>0</v>
      </c>
      <c r="L27" s="73"/>
      <c r="M27" s="73"/>
    </row>
    <row r="28" spans="1:13" ht="15">
      <c r="A28" s="78"/>
      <c r="B28" s="79" t="s">
        <v>97</v>
      </c>
      <c r="C28" s="78"/>
      <c r="D28" s="79"/>
      <c r="E28" s="78"/>
      <c r="F28" s="78"/>
      <c r="G28" s="80" t="s">
        <v>65</v>
      </c>
      <c r="H28" s="81">
        <f>SUM(I28:M28)</f>
        <v>176564</v>
      </c>
      <c r="I28" s="81">
        <v>0</v>
      </c>
      <c r="J28" s="81">
        <v>176564</v>
      </c>
      <c r="K28" s="81">
        <v>0</v>
      </c>
      <c r="L28" s="78"/>
      <c r="M28" s="78"/>
    </row>
    <row r="29" spans="1:13" ht="15">
      <c r="A29" s="78"/>
      <c r="B29" s="79" t="s">
        <v>102</v>
      </c>
      <c r="C29" s="78"/>
      <c r="D29" s="79"/>
      <c r="E29" s="78"/>
      <c r="F29" s="78"/>
      <c r="G29" s="80" t="s">
        <v>66</v>
      </c>
      <c r="H29" s="81">
        <f>SUM(I29:M29)</f>
        <v>0</v>
      </c>
      <c r="I29" s="81">
        <v>0</v>
      </c>
      <c r="J29" s="81">
        <v>0</v>
      </c>
      <c r="K29" s="81">
        <v>0</v>
      </c>
      <c r="L29" s="78"/>
      <c r="M29" s="78"/>
    </row>
    <row r="30" spans="1:13" ht="40.5" customHeight="1">
      <c r="A30" s="84"/>
      <c r="B30" s="85" t="s">
        <v>50</v>
      </c>
      <c r="C30" s="84"/>
      <c r="D30" s="85"/>
      <c r="E30" s="84"/>
      <c r="F30" s="84"/>
      <c r="G30" s="128" t="s">
        <v>67</v>
      </c>
      <c r="H30" s="86">
        <f>SUM(I30:M30)</f>
        <v>281641</v>
      </c>
      <c r="I30" s="86">
        <v>0</v>
      </c>
      <c r="J30" s="86">
        <v>281641</v>
      </c>
      <c r="K30" s="86">
        <v>0</v>
      </c>
      <c r="L30" s="78"/>
      <c r="M30" s="78"/>
    </row>
    <row r="31" spans="1:13" ht="15" hidden="1">
      <c r="A31" s="73" t="s">
        <v>154</v>
      </c>
      <c r="B31" s="74" t="s">
        <v>90</v>
      </c>
      <c r="C31" s="73">
        <v>2</v>
      </c>
      <c r="D31" s="74" t="s">
        <v>91</v>
      </c>
      <c r="E31" s="73">
        <v>853</v>
      </c>
      <c r="F31" s="73">
        <v>85395</v>
      </c>
      <c r="G31" s="73" t="s">
        <v>64</v>
      </c>
      <c r="H31" s="77">
        <f>SUM(H32:H34)</f>
        <v>0</v>
      </c>
      <c r="I31" s="77">
        <f>SUM(I32:I34)</f>
        <v>0</v>
      </c>
      <c r="J31" s="77">
        <f>SUM(J32:J34)</f>
        <v>0</v>
      </c>
      <c r="K31" s="83"/>
      <c r="L31" s="73"/>
      <c r="M31" s="73"/>
    </row>
    <row r="32" spans="1:13" ht="15" hidden="1">
      <c r="A32" s="78"/>
      <c r="B32" s="79" t="s">
        <v>92</v>
      </c>
      <c r="C32" s="78"/>
      <c r="D32" s="79"/>
      <c r="E32" s="78"/>
      <c r="F32" s="78"/>
      <c r="G32" s="80" t="s">
        <v>65</v>
      </c>
      <c r="H32" s="81"/>
      <c r="I32" s="81"/>
      <c r="J32" s="81"/>
      <c r="K32" s="81"/>
      <c r="L32" s="78"/>
      <c r="M32" s="78"/>
    </row>
    <row r="33" spans="1:13" ht="45" hidden="1">
      <c r="A33" s="78"/>
      <c r="B33" s="79" t="s">
        <v>93</v>
      </c>
      <c r="C33" s="78"/>
      <c r="D33" s="79"/>
      <c r="E33" s="78"/>
      <c r="F33" s="78"/>
      <c r="G33" s="80" t="s">
        <v>66</v>
      </c>
      <c r="H33" s="81">
        <v>0</v>
      </c>
      <c r="I33" s="81">
        <v>0</v>
      </c>
      <c r="J33" s="81">
        <v>0</v>
      </c>
      <c r="K33" s="81"/>
      <c r="L33" s="78"/>
      <c r="M33" s="78"/>
    </row>
    <row r="34" spans="1:13" ht="45" hidden="1">
      <c r="A34" s="78"/>
      <c r="B34" s="79" t="s">
        <v>94</v>
      </c>
      <c r="C34" s="78"/>
      <c r="D34" s="79"/>
      <c r="E34" s="78"/>
      <c r="F34" s="78"/>
      <c r="G34" s="82" t="s">
        <v>67</v>
      </c>
      <c r="H34" s="81">
        <v>0</v>
      </c>
      <c r="I34" s="81">
        <v>0</v>
      </c>
      <c r="J34" s="81">
        <v>0</v>
      </c>
      <c r="K34" s="81"/>
      <c r="L34" s="78"/>
      <c r="M34" s="78"/>
    </row>
    <row r="35" spans="1:13" ht="30">
      <c r="A35" s="73" t="s">
        <v>160</v>
      </c>
      <c r="B35" s="74" t="s">
        <v>103</v>
      </c>
      <c r="C35" s="73" t="s">
        <v>143</v>
      </c>
      <c r="D35" s="74" t="s">
        <v>54</v>
      </c>
      <c r="E35" s="73">
        <v>801</v>
      </c>
      <c r="F35" s="73">
        <v>80101</v>
      </c>
      <c r="G35" s="73" t="s">
        <v>64</v>
      </c>
      <c r="H35" s="77">
        <f>SUM(H36:H38)</f>
        <v>700000</v>
      </c>
      <c r="I35" s="77">
        <f>SUM(I36:I38)</f>
        <v>0</v>
      </c>
      <c r="J35" s="77">
        <f>SUM(J36:J38)</f>
        <v>325000</v>
      </c>
      <c r="K35" s="77">
        <f>SUM(K36:K38)</f>
        <v>375000</v>
      </c>
      <c r="L35" s="73"/>
      <c r="M35" s="73"/>
    </row>
    <row r="36" spans="1:13" ht="15">
      <c r="A36" s="78"/>
      <c r="B36" s="79" t="s">
        <v>97</v>
      </c>
      <c r="C36" s="78"/>
      <c r="D36" s="79"/>
      <c r="E36" s="78"/>
      <c r="F36" s="78"/>
      <c r="G36" s="80" t="s">
        <v>65</v>
      </c>
      <c r="H36" s="81">
        <f>SUM(I36:M36)</f>
        <v>300000</v>
      </c>
      <c r="I36" s="81">
        <v>0</v>
      </c>
      <c r="J36" s="81">
        <v>175000</v>
      </c>
      <c r="K36" s="81">
        <v>125000</v>
      </c>
      <c r="L36" s="78"/>
      <c r="M36" s="78"/>
    </row>
    <row r="37" spans="1:13" ht="15">
      <c r="A37" s="78"/>
      <c r="B37" s="79" t="s">
        <v>102</v>
      </c>
      <c r="C37" s="78"/>
      <c r="D37" s="79"/>
      <c r="E37" s="78"/>
      <c r="F37" s="78"/>
      <c r="G37" s="80" t="s">
        <v>66</v>
      </c>
      <c r="H37" s="81">
        <f>SUM(I37:M37)</f>
        <v>0</v>
      </c>
      <c r="I37" s="81">
        <v>0</v>
      </c>
      <c r="J37" s="81">
        <v>0</v>
      </c>
      <c r="K37" s="81">
        <v>0</v>
      </c>
      <c r="L37" s="78"/>
      <c r="M37" s="78"/>
    </row>
    <row r="38" spans="1:13" ht="49.5" customHeight="1">
      <c r="A38" s="78"/>
      <c r="B38" s="79" t="s">
        <v>88</v>
      </c>
      <c r="C38" s="78"/>
      <c r="D38" s="79"/>
      <c r="E38" s="78"/>
      <c r="F38" s="78"/>
      <c r="G38" s="82" t="s">
        <v>67</v>
      </c>
      <c r="H38" s="81">
        <f>SUM(I38:M38)</f>
        <v>400000</v>
      </c>
      <c r="I38" s="81">
        <v>0</v>
      </c>
      <c r="J38" s="81">
        <v>150000</v>
      </c>
      <c r="K38" s="81">
        <v>250000</v>
      </c>
      <c r="L38" s="78"/>
      <c r="M38" s="78"/>
    </row>
    <row r="39" spans="1:13" ht="27" customHeight="1">
      <c r="A39" s="73" t="s">
        <v>162</v>
      </c>
      <c r="B39" s="74" t="s">
        <v>104</v>
      </c>
      <c r="C39" s="73" t="s">
        <v>95</v>
      </c>
      <c r="D39" s="74" t="s">
        <v>54</v>
      </c>
      <c r="E39" s="73">
        <v>921</v>
      </c>
      <c r="F39" s="73">
        <v>92105</v>
      </c>
      <c r="G39" s="73" t="s">
        <v>64</v>
      </c>
      <c r="H39" s="77">
        <f>SUM(H40:H42)</f>
        <v>1814450</v>
      </c>
      <c r="I39" s="77">
        <f>SUM(I40:I42)</f>
        <v>88450</v>
      </c>
      <c r="J39" s="77">
        <f>SUM(J40:J42)</f>
        <v>1726000</v>
      </c>
      <c r="K39" s="77">
        <f>SUM(K40:K42)</f>
        <v>0</v>
      </c>
      <c r="L39" s="73"/>
      <c r="M39" s="73"/>
    </row>
    <row r="40" spans="1:13" ht="30">
      <c r="A40" s="78"/>
      <c r="B40" s="79" t="s">
        <v>105</v>
      </c>
      <c r="C40" s="78"/>
      <c r="D40" s="79"/>
      <c r="E40" s="78"/>
      <c r="F40" s="78"/>
      <c r="G40" s="80" t="s">
        <v>65</v>
      </c>
      <c r="H40" s="81">
        <f>SUM(I40:M40)</f>
        <v>725780</v>
      </c>
      <c r="I40" s="81">
        <v>88450</v>
      </c>
      <c r="J40" s="81">
        <v>637330</v>
      </c>
      <c r="K40" s="81">
        <v>0</v>
      </c>
      <c r="L40" s="78"/>
      <c r="M40" s="78"/>
    </row>
    <row r="41" spans="1:13" ht="15">
      <c r="A41" s="78"/>
      <c r="B41" s="79" t="s">
        <v>55</v>
      </c>
      <c r="C41" s="78"/>
      <c r="D41" s="79"/>
      <c r="E41" s="78"/>
      <c r="F41" s="78"/>
      <c r="G41" s="80" t="s">
        <v>66</v>
      </c>
      <c r="H41" s="81">
        <f>SUM(I41:M41)</f>
        <v>0</v>
      </c>
      <c r="I41" s="81">
        <v>0</v>
      </c>
      <c r="J41" s="81">
        <v>0</v>
      </c>
      <c r="K41" s="81">
        <v>0</v>
      </c>
      <c r="L41" s="78"/>
      <c r="M41" s="78"/>
    </row>
    <row r="42" spans="1:13" ht="61.5" customHeight="1">
      <c r="A42" s="84"/>
      <c r="B42" s="85" t="s">
        <v>89</v>
      </c>
      <c r="C42" s="84"/>
      <c r="D42" s="85"/>
      <c r="E42" s="84"/>
      <c r="F42" s="84"/>
      <c r="G42" s="128" t="s">
        <v>67</v>
      </c>
      <c r="H42" s="86">
        <f>SUM(I42:M42)</f>
        <v>1088670</v>
      </c>
      <c r="I42" s="86">
        <v>0</v>
      </c>
      <c r="J42" s="86">
        <v>1088670</v>
      </c>
      <c r="K42" s="86">
        <v>0</v>
      </c>
      <c r="L42" s="84"/>
      <c r="M42" s="84"/>
    </row>
    <row r="43" spans="1:13" ht="27" customHeight="1">
      <c r="A43" s="73" t="s">
        <v>168</v>
      </c>
      <c r="B43" s="74" t="s">
        <v>104</v>
      </c>
      <c r="C43" s="73" t="s">
        <v>130</v>
      </c>
      <c r="D43" s="74" t="s">
        <v>54</v>
      </c>
      <c r="E43" s="73">
        <v>921</v>
      </c>
      <c r="F43" s="73">
        <v>92105</v>
      </c>
      <c r="G43" s="73" t="s">
        <v>64</v>
      </c>
      <c r="H43" s="77">
        <f>SUM(H44:H46)</f>
        <v>873050</v>
      </c>
      <c r="I43" s="77">
        <f>SUM(I44:I46)</f>
        <v>3050</v>
      </c>
      <c r="J43" s="77">
        <f>SUM(J44:J46)</f>
        <v>70000</v>
      </c>
      <c r="K43" s="77">
        <f>SUM(K44:K46)</f>
        <v>800000</v>
      </c>
      <c r="L43" s="73"/>
      <c r="M43" s="73"/>
    </row>
    <row r="44" spans="1:13" ht="30">
      <c r="A44" s="78"/>
      <c r="B44" s="79" t="s">
        <v>105</v>
      </c>
      <c r="C44" s="78"/>
      <c r="D44" s="79"/>
      <c r="E44" s="78"/>
      <c r="F44" s="78"/>
      <c r="G44" s="80" t="s">
        <v>65</v>
      </c>
      <c r="H44" s="81">
        <f>SUM(I44:M44)</f>
        <v>349220</v>
      </c>
      <c r="I44" s="81">
        <v>3050</v>
      </c>
      <c r="J44" s="81">
        <v>26170</v>
      </c>
      <c r="K44" s="81">
        <v>320000</v>
      </c>
      <c r="L44" s="78"/>
      <c r="M44" s="78"/>
    </row>
    <row r="45" spans="1:13" ht="15">
      <c r="A45" s="78"/>
      <c r="B45" s="79" t="s">
        <v>55</v>
      </c>
      <c r="C45" s="78"/>
      <c r="D45" s="79"/>
      <c r="E45" s="78"/>
      <c r="F45" s="78"/>
      <c r="G45" s="80" t="s">
        <v>66</v>
      </c>
      <c r="H45" s="81">
        <f>SUM(I45:M45)</f>
        <v>0</v>
      </c>
      <c r="I45" s="81">
        <v>0</v>
      </c>
      <c r="J45" s="81">
        <v>0</v>
      </c>
      <c r="K45" s="81">
        <v>0</v>
      </c>
      <c r="L45" s="78"/>
      <c r="M45" s="78"/>
    </row>
    <row r="46" spans="1:13" ht="64.5" customHeight="1">
      <c r="A46" s="84"/>
      <c r="B46" s="85" t="s">
        <v>136</v>
      </c>
      <c r="C46" s="84"/>
      <c r="D46" s="85"/>
      <c r="E46" s="84"/>
      <c r="F46" s="84"/>
      <c r="G46" s="128" t="s">
        <v>67</v>
      </c>
      <c r="H46" s="81">
        <f>SUM(I46:M46)</f>
        <v>523830</v>
      </c>
      <c r="I46" s="86">
        <v>0</v>
      </c>
      <c r="J46" s="86">
        <v>43830</v>
      </c>
      <c r="K46" s="86">
        <v>480000</v>
      </c>
      <c r="L46" s="84"/>
      <c r="M46" s="84"/>
    </row>
    <row r="47" spans="1:13" ht="30">
      <c r="A47" s="73" t="s">
        <v>181</v>
      </c>
      <c r="B47" s="74" t="s">
        <v>104</v>
      </c>
      <c r="C47" s="73" t="s">
        <v>138</v>
      </c>
      <c r="D47" s="74" t="s">
        <v>54</v>
      </c>
      <c r="E47" s="73">
        <v>926</v>
      </c>
      <c r="F47" s="73">
        <v>92695</v>
      </c>
      <c r="G47" s="73" t="s">
        <v>64</v>
      </c>
      <c r="H47" s="77">
        <f aca="true" t="shared" si="1" ref="H47:M47">SUM(H48:H50)</f>
        <v>2130000</v>
      </c>
      <c r="I47" s="77">
        <f t="shared" si="1"/>
        <v>30000</v>
      </c>
      <c r="J47" s="77">
        <f t="shared" si="1"/>
        <v>2100000</v>
      </c>
      <c r="K47" s="77">
        <f t="shared" si="1"/>
        <v>0</v>
      </c>
      <c r="L47" s="77">
        <f t="shared" si="1"/>
        <v>0</v>
      </c>
      <c r="M47" s="77">
        <f t="shared" si="1"/>
        <v>0</v>
      </c>
    </row>
    <row r="48" spans="1:13" ht="30">
      <c r="A48" s="78"/>
      <c r="B48" s="79" t="s">
        <v>131</v>
      </c>
      <c r="C48" s="78"/>
      <c r="D48" s="79"/>
      <c r="E48" s="78"/>
      <c r="F48" s="78"/>
      <c r="G48" s="80" t="s">
        <v>65</v>
      </c>
      <c r="H48" s="81">
        <f>SUM(I48:M48)</f>
        <v>1059380</v>
      </c>
      <c r="I48" s="81">
        <v>30000</v>
      </c>
      <c r="J48" s="81">
        <v>1029380</v>
      </c>
      <c r="K48" s="81">
        <v>0</v>
      </c>
      <c r="L48" s="81">
        <v>0</v>
      </c>
      <c r="M48" s="81"/>
    </row>
    <row r="49" spans="1:13" ht="30">
      <c r="A49" s="78"/>
      <c r="B49" s="79" t="s">
        <v>132</v>
      </c>
      <c r="C49" s="78"/>
      <c r="D49" s="79"/>
      <c r="E49" s="78"/>
      <c r="F49" s="78"/>
      <c r="G49" s="80" t="s">
        <v>66</v>
      </c>
      <c r="H49" s="81">
        <f>SUM(I49:M49)</f>
        <v>0</v>
      </c>
      <c r="I49" s="81">
        <v>0</v>
      </c>
      <c r="J49" s="81">
        <v>0</v>
      </c>
      <c r="K49" s="81">
        <v>0</v>
      </c>
      <c r="L49" s="81"/>
      <c r="M49" s="81"/>
    </row>
    <row r="50" spans="1:13" ht="60">
      <c r="A50" s="78"/>
      <c r="B50" s="79" t="s">
        <v>133</v>
      </c>
      <c r="C50" s="78"/>
      <c r="D50" s="79"/>
      <c r="E50" s="78"/>
      <c r="F50" s="78"/>
      <c r="G50" s="82" t="s">
        <v>67</v>
      </c>
      <c r="H50" s="81">
        <f>SUM(I50:M50)</f>
        <v>1070620</v>
      </c>
      <c r="I50" s="81">
        <v>0</v>
      </c>
      <c r="J50" s="81">
        <v>1070620</v>
      </c>
      <c r="K50" s="81">
        <v>0</v>
      </c>
      <c r="L50" s="81">
        <v>0</v>
      </c>
      <c r="M50" s="81"/>
    </row>
    <row r="51" spans="1:13" ht="8.25" customHeight="1">
      <c r="A51" s="78"/>
      <c r="B51" s="79"/>
      <c r="C51" s="78"/>
      <c r="D51" s="79"/>
      <c r="E51" s="78"/>
      <c r="F51" s="78"/>
      <c r="G51" s="78"/>
      <c r="H51" s="81"/>
      <c r="I51" s="81"/>
      <c r="J51" s="81"/>
      <c r="K51" s="81"/>
      <c r="L51" s="81"/>
      <c r="M51" s="81"/>
    </row>
    <row r="52" spans="1:13" ht="11.25" customHeight="1">
      <c r="A52" s="84"/>
      <c r="B52" s="85"/>
      <c r="C52" s="84"/>
      <c r="D52" s="85"/>
      <c r="E52" s="84"/>
      <c r="F52" s="84"/>
      <c r="G52" s="84"/>
      <c r="H52" s="81"/>
      <c r="I52" s="86"/>
      <c r="J52" s="86"/>
      <c r="K52" s="86"/>
      <c r="L52" s="84"/>
      <c r="M52" s="84"/>
    </row>
    <row r="53" spans="1:13" s="90" customFormat="1" ht="14.25">
      <c r="A53" s="87"/>
      <c r="B53" s="88" t="s">
        <v>75</v>
      </c>
      <c r="C53" s="87"/>
      <c r="D53" s="88"/>
      <c r="E53" s="87"/>
      <c r="F53" s="87"/>
      <c r="G53" s="141"/>
      <c r="H53" s="77">
        <f aca="true" t="shared" si="2" ref="H53:M53">SUM(H11,H15,H19,H23,H27,H31,H35,H39,H43,H47)</f>
        <v>14670515</v>
      </c>
      <c r="I53" s="143">
        <f t="shared" si="2"/>
        <v>767921</v>
      </c>
      <c r="J53" s="77">
        <f t="shared" si="2"/>
        <v>8390979</v>
      </c>
      <c r="K53" s="77">
        <f t="shared" si="2"/>
        <v>1215504</v>
      </c>
      <c r="L53" s="77">
        <f t="shared" si="2"/>
        <v>4296111</v>
      </c>
      <c r="M53" s="77">
        <f t="shared" si="2"/>
        <v>0</v>
      </c>
    </row>
    <row r="54" spans="1:13" s="90" customFormat="1" ht="14.25">
      <c r="A54" s="87"/>
      <c r="B54" s="91" t="s">
        <v>65</v>
      </c>
      <c r="C54" s="87"/>
      <c r="D54" s="88"/>
      <c r="E54" s="87"/>
      <c r="F54" s="87"/>
      <c r="G54" s="141"/>
      <c r="H54" s="89">
        <f aca="true" t="shared" si="3" ref="H54:M56">SUM(H12,H16,H20,H24,H28,H32,H36,H40,H44,H48)</f>
        <v>6478654</v>
      </c>
      <c r="I54" s="89">
        <f t="shared" si="3"/>
        <v>442494</v>
      </c>
      <c r="J54" s="89">
        <f t="shared" si="3"/>
        <v>3692816</v>
      </c>
      <c r="K54" s="89">
        <f t="shared" si="3"/>
        <v>454555</v>
      </c>
      <c r="L54" s="89">
        <f t="shared" si="3"/>
        <v>1888789</v>
      </c>
      <c r="M54" s="89">
        <f t="shared" si="3"/>
        <v>0</v>
      </c>
    </row>
    <row r="55" spans="1:13" s="90" customFormat="1" ht="14.25">
      <c r="A55" s="87"/>
      <c r="B55" s="91" t="s">
        <v>66</v>
      </c>
      <c r="C55" s="87"/>
      <c r="D55" s="88"/>
      <c r="E55" s="87"/>
      <c r="F55" s="87"/>
      <c r="G55" s="141"/>
      <c r="H55" s="89">
        <f t="shared" si="3"/>
        <v>0</v>
      </c>
      <c r="I55" s="89">
        <f t="shared" si="3"/>
        <v>0</v>
      </c>
      <c r="J55" s="89">
        <f t="shared" si="3"/>
        <v>0</v>
      </c>
      <c r="K55" s="89">
        <f t="shared" si="3"/>
        <v>0</v>
      </c>
      <c r="L55" s="89">
        <f t="shared" si="3"/>
        <v>0</v>
      </c>
      <c r="M55" s="89">
        <f t="shared" si="3"/>
        <v>0</v>
      </c>
    </row>
    <row r="56" spans="1:13" s="90" customFormat="1" ht="21" customHeight="1">
      <c r="A56" s="92"/>
      <c r="B56" s="93" t="s">
        <v>67</v>
      </c>
      <c r="C56" s="92"/>
      <c r="D56" s="94"/>
      <c r="E56" s="92"/>
      <c r="F56" s="92"/>
      <c r="G56" s="142"/>
      <c r="H56" s="97">
        <f t="shared" si="3"/>
        <v>8191861</v>
      </c>
      <c r="I56" s="97">
        <f t="shared" si="3"/>
        <v>325427</v>
      </c>
      <c r="J56" s="97">
        <f t="shared" si="3"/>
        <v>4698163</v>
      </c>
      <c r="K56" s="97">
        <f t="shared" si="3"/>
        <v>760949</v>
      </c>
      <c r="L56" s="97">
        <f t="shared" si="3"/>
        <v>2407322</v>
      </c>
      <c r="M56" s="97">
        <f t="shared" si="3"/>
        <v>0</v>
      </c>
    </row>
  </sheetData>
  <mergeCells count="11">
    <mergeCell ref="I9:I10"/>
    <mergeCell ref="G9:H9"/>
    <mergeCell ref="J9:J10"/>
    <mergeCell ref="K9:M9"/>
    <mergeCell ref="A7:M7"/>
    <mergeCell ref="A9:A10"/>
    <mergeCell ref="B9:B10"/>
    <mergeCell ref="C9:C10"/>
    <mergeCell ref="D9:D10"/>
    <mergeCell ref="F9:F10"/>
    <mergeCell ref="E9:E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E11" sqref="E11"/>
    </sheetView>
  </sheetViews>
  <sheetFormatPr defaultColWidth="9.00390625" defaultRowHeight="12.75"/>
  <cols>
    <col min="1" max="1" width="5.625" style="26" customWidth="1"/>
    <col min="2" max="2" width="4.875" style="26" bestFit="1" customWidth="1"/>
    <col min="3" max="3" width="6.25390625" style="26" bestFit="1" customWidth="1"/>
    <col min="4" max="4" width="19.375" style="26" customWidth="1"/>
    <col min="5" max="5" width="10.625" style="26" customWidth="1"/>
    <col min="6" max="6" width="11.25390625" style="32" customWidth="1"/>
    <col min="7" max="7" width="11.25390625" style="26" customWidth="1"/>
    <col min="8" max="8" width="8.75390625" style="26" customWidth="1"/>
    <col min="9" max="9" width="9.00390625" style="26" customWidth="1"/>
    <col min="10" max="10" width="2.875" style="26" customWidth="1"/>
    <col min="11" max="11" width="11.00390625" style="26" customWidth="1"/>
    <col min="12" max="12" width="12.875" style="26" customWidth="1"/>
    <col min="13" max="13" width="8.875" style="26" customWidth="1"/>
    <col min="14" max="14" width="8.75390625" style="26" bestFit="1" customWidth="1"/>
    <col min="15" max="15" width="10.25390625" style="26" customWidth="1"/>
    <col min="16" max="16" width="16.75390625" style="26" customWidth="1"/>
    <col min="17" max="16384" width="9.125" style="26" customWidth="1"/>
  </cols>
  <sheetData>
    <row r="1" spans="1:16" ht="11.25">
      <c r="A1" s="224" t="s">
        <v>134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10.5" customHeight="1">
      <c r="A2" s="25"/>
      <c r="B2" s="25"/>
      <c r="C2" s="25"/>
      <c r="D2" s="25"/>
      <c r="E2" s="25"/>
      <c r="F2" s="30"/>
      <c r="G2" s="25"/>
      <c r="H2" s="25"/>
      <c r="I2" s="25"/>
      <c r="J2" s="25"/>
      <c r="K2" s="25"/>
      <c r="L2" s="25"/>
      <c r="M2" s="25"/>
      <c r="N2" s="25"/>
      <c r="O2" s="25"/>
      <c r="P2" s="5" t="s">
        <v>176</v>
      </c>
    </row>
    <row r="3" spans="1:16" s="27" customFormat="1" ht="19.5" customHeight="1">
      <c r="A3" s="225" t="s">
        <v>189</v>
      </c>
      <c r="B3" s="225" t="s">
        <v>147</v>
      </c>
      <c r="C3" s="225" t="s">
        <v>175</v>
      </c>
      <c r="D3" s="226" t="s">
        <v>199</v>
      </c>
      <c r="E3" s="226" t="s">
        <v>190</v>
      </c>
      <c r="F3" s="238" t="s">
        <v>106</v>
      </c>
      <c r="G3" s="241" t="s">
        <v>195</v>
      </c>
      <c r="H3" s="241"/>
      <c r="I3" s="241"/>
      <c r="J3" s="241"/>
      <c r="K3" s="241"/>
      <c r="L3" s="241"/>
      <c r="M3" s="241"/>
      <c r="N3" s="241"/>
      <c r="O3" s="227"/>
      <c r="P3" s="226" t="s">
        <v>193</v>
      </c>
    </row>
    <row r="4" spans="1:16" s="27" customFormat="1" ht="14.25" customHeight="1">
      <c r="A4" s="225"/>
      <c r="B4" s="225"/>
      <c r="C4" s="225"/>
      <c r="D4" s="226"/>
      <c r="E4" s="226"/>
      <c r="F4" s="239"/>
      <c r="G4" s="227" t="s">
        <v>107</v>
      </c>
      <c r="H4" s="226" t="s">
        <v>156</v>
      </c>
      <c r="I4" s="226"/>
      <c r="J4" s="226"/>
      <c r="K4" s="226"/>
      <c r="L4" s="226"/>
      <c r="M4" s="226" t="s">
        <v>71</v>
      </c>
      <c r="N4" s="226" t="s">
        <v>98</v>
      </c>
      <c r="O4" s="228" t="s">
        <v>108</v>
      </c>
      <c r="P4" s="226"/>
    </row>
    <row r="5" spans="1:16" s="27" customFormat="1" ht="29.25" customHeight="1">
      <c r="A5" s="225"/>
      <c r="B5" s="225"/>
      <c r="C5" s="225"/>
      <c r="D5" s="226"/>
      <c r="E5" s="226"/>
      <c r="F5" s="239"/>
      <c r="G5" s="227"/>
      <c r="H5" s="226" t="s">
        <v>204</v>
      </c>
      <c r="I5" s="226" t="s">
        <v>197</v>
      </c>
      <c r="J5" s="231" t="s">
        <v>205</v>
      </c>
      <c r="K5" s="232"/>
      <c r="L5" s="226" t="s">
        <v>198</v>
      </c>
      <c r="M5" s="226"/>
      <c r="N5" s="226"/>
      <c r="O5" s="229"/>
      <c r="P5" s="226"/>
    </row>
    <row r="6" spans="1:16" s="27" customFormat="1" ht="19.5" customHeight="1">
      <c r="A6" s="225"/>
      <c r="B6" s="225"/>
      <c r="C6" s="225"/>
      <c r="D6" s="226"/>
      <c r="E6" s="226"/>
      <c r="F6" s="239"/>
      <c r="G6" s="227"/>
      <c r="H6" s="226"/>
      <c r="I6" s="226"/>
      <c r="J6" s="233"/>
      <c r="K6" s="234"/>
      <c r="L6" s="226"/>
      <c r="M6" s="226"/>
      <c r="N6" s="226"/>
      <c r="O6" s="229"/>
      <c r="P6" s="226"/>
    </row>
    <row r="7" spans="1:16" s="27" customFormat="1" ht="3" customHeight="1">
      <c r="A7" s="225"/>
      <c r="B7" s="225"/>
      <c r="C7" s="225"/>
      <c r="D7" s="226"/>
      <c r="E7" s="226"/>
      <c r="F7" s="240"/>
      <c r="G7" s="227"/>
      <c r="H7" s="226"/>
      <c r="I7" s="226"/>
      <c r="J7" s="235"/>
      <c r="K7" s="236"/>
      <c r="L7" s="226"/>
      <c r="M7" s="226"/>
      <c r="N7" s="226"/>
      <c r="O7" s="230"/>
      <c r="P7" s="226"/>
    </row>
    <row r="8" spans="1:16" ht="9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31">
        <v>6</v>
      </c>
      <c r="G8" s="28">
        <v>7</v>
      </c>
      <c r="H8" s="28">
        <v>8</v>
      </c>
      <c r="I8" s="28">
        <v>9</v>
      </c>
      <c r="J8" s="242">
        <v>10</v>
      </c>
      <c r="K8" s="243"/>
      <c r="L8" s="28">
        <v>11</v>
      </c>
      <c r="M8" s="28">
        <v>12</v>
      </c>
      <c r="N8" s="28">
        <v>13</v>
      </c>
      <c r="O8" s="28">
        <v>14</v>
      </c>
      <c r="P8" s="28">
        <v>15</v>
      </c>
    </row>
    <row r="9" spans="1:16" ht="105.75" customHeight="1">
      <c r="A9" s="33" t="s">
        <v>152</v>
      </c>
      <c r="B9" s="62">
        <v>10</v>
      </c>
      <c r="C9" s="63">
        <v>1010</v>
      </c>
      <c r="D9" s="100" t="s">
        <v>120</v>
      </c>
      <c r="E9" s="35">
        <v>7220000</v>
      </c>
      <c r="F9" s="35">
        <v>50000</v>
      </c>
      <c r="G9" s="35">
        <v>2900000</v>
      </c>
      <c r="H9" s="35">
        <v>0</v>
      </c>
      <c r="I9" s="35">
        <v>1291656</v>
      </c>
      <c r="J9" s="36" t="s">
        <v>194</v>
      </c>
      <c r="K9" s="52"/>
      <c r="L9" s="35">
        <v>1608344</v>
      </c>
      <c r="M9" s="35">
        <v>0</v>
      </c>
      <c r="N9" s="35">
        <v>4270000</v>
      </c>
      <c r="O9" s="35">
        <v>0</v>
      </c>
      <c r="P9" s="34" t="s">
        <v>54</v>
      </c>
    </row>
    <row r="10" spans="1:16" s="98" customFormat="1" ht="157.5" customHeight="1">
      <c r="A10" s="33" t="s">
        <v>153</v>
      </c>
      <c r="B10" s="62">
        <v>10</v>
      </c>
      <c r="C10" s="63">
        <v>1010</v>
      </c>
      <c r="D10" s="64" t="s">
        <v>212</v>
      </c>
      <c r="E10" s="35">
        <v>150000</v>
      </c>
      <c r="F10" s="35">
        <v>0</v>
      </c>
      <c r="G10" s="35">
        <v>30000</v>
      </c>
      <c r="H10" s="35">
        <v>30000</v>
      </c>
      <c r="I10" s="35">
        <v>0</v>
      </c>
      <c r="J10" s="36" t="s">
        <v>194</v>
      </c>
      <c r="K10" s="52"/>
      <c r="L10" s="35">
        <v>0</v>
      </c>
      <c r="M10" s="35">
        <v>120000</v>
      </c>
      <c r="N10" s="35">
        <v>0</v>
      </c>
      <c r="O10" s="35">
        <v>0</v>
      </c>
      <c r="P10" s="34" t="s">
        <v>54</v>
      </c>
    </row>
    <row r="11" spans="1:16" ht="58.5" customHeight="1">
      <c r="A11" s="33" t="s">
        <v>154</v>
      </c>
      <c r="B11" s="34">
        <v>600</v>
      </c>
      <c r="C11" s="34">
        <v>60016</v>
      </c>
      <c r="D11" s="29" t="s">
        <v>121</v>
      </c>
      <c r="E11" s="35">
        <v>598000</v>
      </c>
      <c r="F11" s="35">
        <v>240000</v>
      </c>
      <c r="G11" s="35">
        <v>358000</v>
      </c>
      <c r="H11" s="35">
        <v>0</v>
      </c>
      <c r="I11" s="35">
        <v>146421</v>
      </c>
      <c r="J11" s="36" t="s">
        <v>194</v>
      </c>
      <c r="K11" s="52"/>
      <c r="L11" s="35">
        <v>211579</v>
      </c>
      <c r="M11" s="35">
        <v>0</v>
      </c>
      <c r="N11" s="35"/>
      <c r="O11" s="35"/>
      <c r="P11" s="34" t="s">
        <v>54</v>
      </c>
    </row>
    <row r="12" spans="1:16" ht="42" customHeight="1">
      <c r="A12" s="33" t="s">
        <v>146</v>
      </c>
      <c r="B12" s="34">
        <v>600</v>
      </c>
      <c r="C12" s="34">
        <v>60016</v>
      </c>
      <c r="D12" s="29" t="s">
        <v>87</v>
      </c>
      <c r="E12" s="35">
        <v>775000</v>
      </c>
      <c r="F12" s="35">
        <v>350421</v>
      </c>
      <c r="G12" s="35">
        <v>424579</v>
      </c>
      <c r="H12" s="35">
        <v>0</v>
      </c>
      <c r="I12" s="35">
        <v>200295</v>
      </c>
      <c r="J12" s="36" t="s">
        <v>194</v>
      </c>
      <c r="K12" s="52"/>
      <c r="L12" s="35">
        <v>224284</v>
      </c>
      <c r="M12" s="35">
        <v>0</v>
      </c>
      <c r="N12" s="35"/>
      <c r="O12" s="35"/>
      <c r="P12" s="34" t="s">
        <v>54</v>
      </c>
    </row>
    <row r="13" spans="1:16" ht="59.25" customHeight="1">
      <c r="A13" s="33" t="s">
        <v>157</v>
      </c>
      <c r="B13" s="34">
        <v>600</v>
      </c>
      <c r="C13" s="34">
        <v>60016</v>
      </c>
      <c r="D13" s="99" t="s">
        <v>139</v>
      </c>
      <c r="E13" s="35">
        <v>760000</v>
      </c>
      <c r="F13" s="35">
        <v>10000</v>
      </c>
      <c r="G13" s="35">
        <v>0</v>
      </c>
      <c r="H13" s="35"/>
      <c r="I13" s="35"/>
      <c r="J13" s="36" t="s">
        <v>194</v>
      </c>
      <c r="K13" s="52"/>
      <c r="L13" s="35"/>
      <c r="M13" s="35">
        <v>750000</v>
      </c>
      <c r="N13" s="35"/>
      <c r="O13" s="35"/>
      <c r="P13" s="34" t="s">
        <v>54</v>
      </c>
    </row>
    <row r="14" spans="1:16" ht="46.5" customHeight="1">
      <c r="A14" s="33" t="s">
        <v>160</v>
      </c>
      <c r="B14" s="34">
        <v>600</v>
      </c>
      <c r="C14" s="34">
        <v>60016</v>
      </c>
      <c r="D14" s="29" t="s">
        <v>122</v>
      </c>
      <c r="E14" s="35">
        <v>650000</v>
      </c>
      <c r="F14" s="35">
        <v>50000</v>
      </c>
      <c r="G14" s="35">
        <v>50000</v>
      </c>
      <c r="H14" s="35">
        <v>50000</v>
      </c>
      <c r="I14" s="35">
        <v>0</v>
      </c>
      <c r="J14" s="36" t="s">
        <v>194</v>
      </c>
      <c r="K14" s="52"/>
      <c r="L14" s="35"/>
      <c r="M14" s="35">
        <v>50000</v>
      </c>
      <c r="N14" s="35">
        <v>500000</v>
      </c>
      <c r="O14" s="35">
        <v>0</v>
      </c>
      <c r="P14" s="34" t="s">
        <v>54</v>
      </c>
    </row>
    <row r="15" spans="1:16" ht="46.5" customHeight="1">
      <c r="A15" s="33" t="s">
        <v>162</v>
      </c>
      <c r="B15" s="34">
        <v>750</v>
      </c>
      <c r="C15" s="34">
        <v>75023</v>
      </c>
      <c r="D15" s="29" t="s">
        <v>211</v>
      </c>
      <c r="E15" s="35">
        <v>101810</v>
      </c>
      <c r="F15" s="35">
        <v>6000</v>
      </c>
      <c r="G15" s="35">
        <v>29195</v>
      </c>
      <c r="H15" s="35">
        <v>10000</v>
      </c>
      <c r="I15" s="35"/>
      <c r="J15" s="36" t="s">
        <v>194</v>
      </c>
      <c r="K15" s="52"/>
      <c r="L15" s="35">
        <v>19195</v>
      </c>
      <c r="M15" s="35">
        <v>40504</v>
      </c>
      <c r="N15" s="35">
        <v>26111</v>
      </c>
      <c r="O15" s="35"/>
      <c r="P15" s="34" t="s">
        <v>54</v>
      </c>
    </row>
    <row r="16" spans="1:16" ht="54" customHeight="1">
      <c r="A16" s="33" t="s">
        <v>168</v>
      </c>
      <c r="B16" s="34">
        <v>801</v>
      </c>
      <c r="C16" s="34">
        <v>80101</v>
      </c>
      <c r="D16" s="29" t="s">
        <v>123</v>
      </c>
      <c r="E16" s="35">
        <v>625300</v>
      </c>
      <c r="F16" s="35">
        <v>20200</v>
      </c>
      <c r="G16" s="35">
        <v>605100</v>
      </c>
      <c r="H16" s="35">
        <v>23459</v>
      </c>
      <c r="I16" s="35">
        <v>300000</v>
      </c>
      <c r="J16" s="36" t="s">
        <v>194</v>
      </c>
      <c r="K16" s="36"/>
      <c r="L16" s="35">
        <v>281641</v>
      </c>
      <c r="M16" s="35">
        <v>0</v>
      </c>
      <c r="N16" s="35"/>
      <c r="O16" s="35"/>
      <c r="P16" s="34" t="s">
        <v>54</v>
      </c>
    </row>
    <row r="17" spans="1:16" ht="79.5" customHeight="1">
      <c r="A17" s="33" t="s">
        <v>181</v>
      </c>
      <c r="B17" s="34">
        <v>801</v>
      </c>
      <c r="C17" s="34">
        <v>80101</v>
      </c>
      <c r="D17" s="29" t="s">
        <v>216</v>
      </c>
      <c r="E17" s="35">
        <v>700000</v>
      </c>
      <c r="F17" s="35">
        <v>0</v>
      </c>
      <c r="G17" s="35">
        <v>325000</v>
      </c>
      <c r="H17" s="35"/>
      <c r="I17" s="35">
        <v>175000</v>
      </c>
      <c r="J17" s="36" t="s">
        <v>194</v>
      </c>
      <c r="K17" s="36"/>
      <c r="L17" s="35">
        <v>150000</v>
      </c>
      <c r="M17" s="35">
        <v>375000</v>
      </c>
      <c r="N17" s="35"/>
      <c r="O17" s="35"/>
      <c r="P17" s="34" t="s">
        <v>54</v>
      </c>
    </row>
    <row r="18" spans="1:16" ht="129" customHeight="1">
      <c r="A18" s="33" t="s">
        <v>207</v>
      </c>
      <c r="B18" s="34">
        <v>921</v>
      </c>
      <c r="C18" s="34">
        <v>92105</v>
      </c>
      <c r="D18" s="29" t="s">
        <v>124</v>
      </c>
      <c r="E18" s="35">
        <v>1814450</v>
      </c>
      <c r="F18" s="35">
        <v>88450</v>
      </c>
      <c r="G18" s="35">
        <v>1726000</v>
      </c>
      <c r="H18" s="35">
        <v>20164</v>
      </c>
      <c r="I18" s="35">
        <v>617166</v>
      </c>
      <c r="J18" s="36" t="s">
        <v>194</v>
      </c>
      <c r="K18" s="36"/>
      <c r="L18" s="35">
        <v>1088670</v>
      </c>
      <c r="M18" s="35">
        <v>0</v>
      </c>
      <c r="N18" s="35"/>
      <c r="O18" s="35"/>
      <c r="P18" s="34" t="s">
        <v>54</v>
      </c>
    </row>
    <row r="19" spans="1:16" ht="95.25" customHeight="1">
      <c r="A19" s="33" t="s">
        <v>144</v>
      </c>
      <c r="B19" s="34">
        <v>921</v>
      </c>
      <c r="C19" s="34">
        <v>92105</v>
      </c>
      <c r="D19" s="29" t="s">
        <v>135</v>
      </c>
      <c r="E19" s="35">
        <v>873050</v>
      </c>
      <c r="F19" s="35">
        <v>3050</v>
      </c>
      <c r="G19" s="35">
        <v>70000</v>
      </c>
      <c r="H19" s="35">
        <v>26170</v>
      </c>
      <c r="I19" s="35">
        <v>0</v>
      </c>
      <c r="J19" s="36" t="s">
        <v>194</v>
      </c>
      <c r="K19" s="36"/>
      <c r="L19" s="35">
        <v>43830</v>
      </c>
      <c r="M19" s="35">
        <v>800000</v>
      </c>
      <c r="N19" s="35"/>
      <c r="O19" s="35"/>
      <c r="P19" s="34" t="s">
        <v>54</v>
      </c>
    </row>
    <row r="20" spans="1:16" ht="93.75" customHeight="1">
      <c r="A20" s="33" t="s">
        <v>213</v>
      </c>
      <c r="B20" s="34">
        <v>926</v>
      </c>
      <c r="C20" s="34">
        <v>92695</v>
      </c>
      <c r="D20" s="64" t="s">
        <v>145</v>
      </c>
      <c r="E20" s="35">
        <v>2130000</v>
      </c>
      <c r="F20" s="35">
        <v>30000</v>
      </c>
      <c r="G20" s="35">
        <v>2100000</v>
      </c>
      <c r="H20" s="35">
        <v>0</v>
      </c>
      <c r="I20" s="35">
        <v>1029380</v>
      </c>
      <c r="J20" s="36" t="s">
        <v>194</v>
      </c>
      <c r="K20" s="36"/>
      <c r="L20" s="35">
        <v>1070620</v>
      </c>
      <c r="M20" s="35">
        <v>0</v>
      </c>
      <c r="N20" s="35">
        <v>0</v>
      </c>
      <c r="O20" s="35"/>
      <c r="P20" s="34" t="s">
        <v>54</v>
      </c>
    </row>
    <row r="21" spans="1:16" ht="18.75" customHeight="1">
      <c r="A21" s="237" t="s">
        <v>203</v>
      </c>
      <c r="B21" s="237"/>
      <c r="C21" s="237"/>
      <c r="D21" s="237"/>
      <c r="E21" s="35">
        <f>SUM(E9:E20)</f>
        <v>16397610</v>
      </c>
      <c r="F21" s="35">
        <f>SUM(F9:F20)</f>
        <v>848121</v>
      </c>
      <c r="G21" s="35">
        <f>SUM(G9:G20)</f>
        <v>8617874</v>
      </c>
      <c r="H21" s="35">
        <f>SUM(H9:H20)</f>
        <v>159793</v>
      </c>
      <c r="I21" s="35">
        <f>SUM(I9:I20)</f>
        <v>3759918</v>
      </c>
      <c r="J21" s="35"/>
      <c r="K21" s="35">
        <f>SUM(K9:K20)</f>
        <v>0</v>
      </c>
      <c r="L21" s="35">
        <f>SUM(L9:L20)</f>
        <v>4698163</v>
      </c>
      <c r="M21" s="35">
        <f>SUM(M9:M20)</f>
        <v>2135504</v>
      </c>
      <c r="N21" s="35">
        <f>SUM(N9:N20)</f>
        <v>4796111</v>
      </c>
      <c r="O21" s="35">
        <f>SUM(O9:O20)</f>
        <v>0</v>
      </c>
      <c r="P21" s="37" t="s">
        <v>180</v>
      </c>
    </row>
    <row r="22" spans="1:10" ht="11.25">
      <c r="A22" s="26" t="s">
        <v>82</v>
      </c>
      <c r="J22" s="26" t="s">
        <v>57</v>
      </c>
    </row>
    <row r="23" ht="11.25">
      <c r="A23" s="26" t="s">
        <v>83</v>
      </c>
    </row>
    <row r="24" ht="11.25">
      <c r="A24" s="26" t="s">
        <v>84</v>
      </c>
    </row>
    <row r="25" ht="11.25">
      <c r="A25" s="26" t="s">
        <v>85</v>
      </c>
    </row>
    <row r="26" ht="11.25">
      <c r="A26" s="26" t="s">
        <v>86</v>
      </c>
    </row>
  </sheetData>
  <mergeCells count="20">
    <mergeCell ref="J5:K7"/>
    <mergeCell ref="A21:D21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XLIII/238/10
Rady Gminy  w Skarżysku Kościelnym 
z dnia 22 kwietnia 2010 r.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2:F24"/>
  <sheetViews>
    <sheetView workbookViewId="0" topLeftCell="A1">
      <selection activeCell="F4" sqref="F4"/>
    </sheetView>
  </sheetViews>
  <sheetFormatPr defaultColWidth="9.00390625" defaultRowHeight="12.75"/>
  <cols>
    <col min="1" max="1" width="4.625" style="23" customWidth="1"/>
    <col min="2" max="2" width="44.00390625" style="23" customWidth="1"/>
    <col min="3" max="3" width="12.00390625" style="55" customWidth="1"/>
    <col min="4" max="4" width="12.125" style="40" customWidth="1"/>
    <col min="5" max="5" width="11.625" style="40" customWidth="1"/>
    <col min="6" max="6" width="12.00390625" style="40" customWidth="1"/>
    <col min="7" max="16384" width="9.125" style="23" customWidth="1"/>
  </cols>
  <sheetData>
    <row r="2" spans="3:6" s="24" customFormat="1" ht="12.75">
      <c r="C2" s="40"/>
      <c r="D2" s="40"/>
      <c r="E2" s="40"/>
      <c r="F2" s="45"/>
    </row>
    <row r="3" spans="3:6" s="24" customFormat="1" ht="12">
      <c r="C3" s="45" t="s">
        <v>70</v>
      </c>
      <c r="D3" s="45"/>
      <c r="E3" s="45"/>
      <c r="F3" s="45"/>
    </row>
    <row r="4" spans="3:6" s="24" customFormat="1" ht="12">
      <c r="C4" s="45" t="s">
        <v>242</v>
      </c>
      <c r="D4" s="45"/>
      <c r="E4" s="45"/>
      <c r="F4" s="45"/>
    </row>
    <row r="5" spans="3:6" s="24" customFormat="1" ht="12">
      <c r="C5" s="45" t="s">
        <v>69</v>
      </c>
      <c r="D5" s="45"/>
      <c r="E5" s="45"/>
      <c r="F5" s="45"/>
    </row>
    <row r="6" spans="3:5" ht="12.75">
      <c r="C6" s="45" t="s">
        <v>233</v>
      </c>
      <c r="D6" s="45"/>
      <c r="E6" s="45"/>
    </row>
    <row r="8" spans="1:6" ht="25.5" customHeight="1">
      <c r="A8" s="246" t="s">
        <v>109</v>
      </c>
      <c r="B8" s="246"/>
      <c r="C8" s="246"/>
      <c r="D8" s="246"/>
      <c r="E8" s="246"/>
      <c r="F8" s="246"/>
    </row>
    <row r="9" spans="1:6" ht="25.5" customHeight="1">
      <c r="A9" s="41"/>
      <c r="B9" s="41"/>
      <c r="C9" s="54"/>
      <c r="D9" s="46"/>
      <c r="E9" s="46"/>
      <c r="F9" s="46"/>
    </row>
    <row r="10" ht="12.75">
      <c r="F10" s="51" t="s">
        <v>58</v>
      </c>
    </row>
    <row r="11" spans="1:6" ht="35.25" customHeight="1">
      <c r="A11" s="247" t="s">
        <v>53</v>
      </c>
      <c r="B11" s="247" t="s">
        <v>72</v>
      </c>
      <c r="C11" s="244" t="s">
        <v>110</v>
      </c>
      <c r="D11" s="245" t="s">
        <v>111</v>
      </c>
      <c r="E11" s="245"/>
      <c r="F11" s="245"/>
    </row>
    <row r="12" spans="1:6" ht="27.75" customHeight="1">
      <c r="A12" s="247"/>
      <c r="B12" s="247"/>
      <c r="C12" s="244"/>
      <c r="D12" s="61" t="s">
        <v>77</v>
      </c>
      <c r="E12" s="61" t="s">
        <v>112</v>
      </c>
      <c r="F12" s="47" t="s">
        <v>113</v>
      </c>
    </row>
    <row r="13" spans="1:6" ht="12.75">
      <c r="A13" s="48" t="s">
        <v>73</v>
      </c>
      <c r="B13" s="42" t="s">
        <v>68</v>
      </c>
      <c r="C13" s="56">
        <f>SUM(C14:C16)</f>
        <v>428676</v>
      </c>
      <c r="D13" s="56">
        <f>SUM(D14:D16)</f>
        <v>193401.52000000002</v>
      </c>
      <c r="E13" s="56">
        <f>SUM(E14:E16)</f>
        <v>0</v>
      </c>
      <c r="F13" s="56">
        <f>SUM(D13:E13)</f>
        <v>193401.52000000002</v>
      </c>
    </row>
    <row r="14" spans="1:6" ht="12.75">
      <c r="A14" s="42"/>
      <c r="B14" s="49" t="s">
        <v>65</v>
      </c>
      <c r="C14" s="57">
        <v>14462</v>
      </c>
      <c r="D14" s="57"/>
      <c r="E14" s="57"/>
      <c r="F14" s="56">
        <f aca="true" t="shared" si="0" ref="F14:F24">SUM(D14:E14)</f>
        <v>0</v>
      </c>
    </row>
    <row r="15" spans="1:6" ht="12.75">
      <c r="A15" s="42"/>
      <c r="B15" s="49" t="s">
        <v>66</v>
      </c>
      <c r="C15" s="57">
        <v>48548</v>
      </c>
      <c r="D15" s="57">
        <v>29010.23</v>
      </c>
      <c r="E15" s="57"/>
      <c r="F15" s="56">
        <f t="shared" si="0"/>
        <v>29010.23</v>
      </c>
    </row>
    <row r="16" spans="1:6" ht="12.75">
      <c r="A16" s="43"/>
      <c r="B16" s="50" t="s">
        <v>67</v>
      </c>
      <c r="C16" s="58">
        <v>365666</v>
      </c>
      <c r="D16" s="58">
        <v>164391.29</v>
      </c>
      <c r="E16" s="58"/>
      <c r="F16" s="56">
        <f t="shared" si="0"/>
        <v>164391.29</v>
      </c>
    </row>
    <row r="17" spans="1:6" ht="12.75">
      <c r="A17" s="48" t="s">
        <v>74</v>
      </c>
      <c r="B17" s="42" t="s">
        <v>75</v>
      </c>
      <c r="C17" s="56">
        <f>SUM(C18:C20)</f>
        <v>8390979</v>
      </c>
      <c r="D17" s="56">
        <f>SUM(D18:D20)</f>
        <v>1215504</v>
      </c>
      <c r="E17" s="56">
        <f>SUM(E18:E20)</f>
        <v>4296111</v>
      </c>
      <c r="F17" s="60">
        <f t="shared" si="0"/>
        <v>5511615</v>
      </c>
    </row>
    <row r="18" spans="1:6" ht="12.75">
      <c r="A18" s="42"/>
      <c r="B18" s="49" t="s">
        <v>65</v>
      </c>
      <c r="C18" s="57">
        <v>3692816</v>
      </c>
      <c r="D18" s="57">
        <v>454555</v>
      </c>
      <c r="E18" s="95">
        <v>1888789</v>
      </c>
      <c r="F18" s="56">
        <f t="shared" si="0"/>
        <v>2343344</v>
      </c>
    </row>
    <row r="19" spans="1:6" ht="12.75">
      <c r="A19" s="42"/>
      <c r="B19" s="49" t="s">
        <v>66</v>
      </c>
      <c r="C19" s="57">
        <v>0</v>
      </c>
      <c r="D19" s="57">
        <v>0</v>
      </c>
      <c r="E19" s="95">
        <v>0</v>
      </c>
      <c r="F19" s="56">
        <f t="shared" si="0"/>
        <v>0</v>
      </c>
    </row>
    <row r="20" spans="1:6" ht="12.75">
      <c r="A20" s="43"/>
      <c r="B20" s="50" t="s">
        <v>67</v>
      </c>
      <c r="C20" s="58">
        <v>4698163</v>
      </c>
      <c r="D20" s="58">
        <v>760949</v>
      </c>
      <c r="E20" s="96">
        <v>2407322</v>
      </c>
      <c r="F20" s="59">
        <f t="shared" si="0"/>
        <v>3168271</v>
      </c>
    </row>
    <row r="21" spans="1:6" ht="12.75">
      <c r="A21" s="48"/>
      <c r="B21" s="42" t="s">
        <v>76</v>
      </c>
      <c r="C21" s="56">
        <f aca="true" t="shared" si="1" ref="C21:D24">SUM(C13,C17)</f>
        <v>8819655</v>
      </c>
      <c r="D21" s="56">
        <f t="shared" si="1"/>
        <v>1408905.52</v>
      </c>
      <c r="E21" s="56">
        <f>SUM(E13,E17)</f>
        <v>4296111</v>
      </c>
      <c r="F21" s="60">
        <f t="shared" si="0"/>
        <v>5705016.52</v>
      </c>
    </row>
    <row r="22" spans="1:6" ht="12.75">
      <c r="A22" s="42"/>
      <c r="B22" s="49" t="s">
        <v>65</v>
      </c>
      <c r="C22" s="56">
        <f t="shared" si="1"/>
        <v>3707278</v>
      </c>
      <c r="D22" s="56">
        <f t="shared" si="1"/>
        <v>454555</v>
      </c>
      <c r="E22" s="56">
        <f>SUM(E14,E18)</f>
        <v>1888789</v>
      </c>
      <c r="F22" s="56">
        <f t="shared" si="0"/>
        <v>2343344</v>
      </c>
    </row>
    <row r="23" spans="1:6" ht="12.75">
      <c r="A23" s="42"/>
      <c r="B23" s="49" t="s">
        <v>66</v>
      </c>
      <c r="C23" s="56">
        <f t="shared" si="1"/>
        <v>48548</v>
      </c>
      <c r="D23" s="56">
        <f t="shared" si="1"/>
        <v>29010.23</v>
      </c>
      <c r="E23" s="56">
        <f>SUM(E15,E19)</f>
        <v>0</v>
      </c>
      <c r="F23" s="56">
        <f t="shared" si="0"/>
        <v>29010.23</v>
      </c>
    </row>
    <row r="24" spans="1:6" ht="12.75">
      <c r="A24" s="43"/>
      <c r="B24" s="50" t="s">
        <v>67</v>
      </c>
      <c r="C24" s="59">
        <f t="shared" si="1"/>
        <v>5063829</v>
      </c>
      <c r="D24" s="59">
        <f t="shared" si="1"/>
        <v>925340.29</v>
      </c>
      <c r="E24" s="59">
        <f>SUM(E16,E20)</f>
        <v>2407322</v>
      </c>
      <c r="F24" s="59">
        <f t="shared" si="0"/>
        <v>3332662.29</v>
      </c>
    </row>
  </sheetData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F20" sqref="F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49" t="s">
        <v>52</v>
      </c>
      <c r="B1" s="249"/>
      <c r="C1" s="249"/>
      <c r="D1" s="249"/>
    </row>
    <row r="2" ht="6.75" customHeight="1">
      <c r="A2" s="9"/>
    </row>
    <row r="3" ht="12.75">
      <c r="D3" s="6" t="s">
        <v>176</v>
      </c>
    </row>
    <row r="4" spans="1:4" ht="15" customHeight="1">
      <c r="A4" s="250" t="s">
        <v>189</v>
      </c>
      <c r="B4" s="250" t="s">
        <v>150</v>
      </c>
      <c r="C4" s="251" t="s">
        <v>191</v>
      </c>
      <c r="D4" s="251" t="s">
        <v>48</v>
      </c>
    </row>
    <row r="5" spans="1:4" ht="15" customHeight="1">
      <c r="A5" s="250"/>
      <c r="B5" s="250"/>
      <c r="C5" s="250"/>
      <c r="D5" s="251"/>
    </row>
    <row r="6" spans="1:4" ht="15.75" customHeight="1">
      <c r="A6" s="250"/>
      <c r="B6" s="250"/>
      <c r="C6" s="250"/>
      <c r="D6" s="251"/>
    </row>
    <row r="7" spans="1:4" s="21" customFormat="1" ht="6.75" customHeight="1">
      <c r="A7" s="20">
        <v>1</v>
      </c>
      <c r="B7" s="20">
        <v>2</v>
      </c>
      <c r="C7" s="20">
        <v>3</v>
      </c>
      <c r="D7" s="20">
        <v>4</v>
      </c>
    </row>
    <row r="8" spans="1:4" ht="18.75" customHeight="1">
      <c r="A8" s="248" t="s">
        <v>163</v>
      </c>
      <c r="B8" s="248"/>
      <c r="C8" s="11"/>
      <c r="D8" s="101">
        <f>SUM(D9,D10,D11,D12,D13,D14,D15,D16,D17)</f>
        <v>7455226.96</v>
      </c>
    </row>
    <row r="9" spans="1:4" ht="18.75" customHeight="1">
      <c r="A9" s="12" t="s">
        <v>152</v>
      </c>
      <c r="B9" s="13" t="s">
        <v>158</v>
      </c>
      <c r="C9" s="12" t="s">
        <v>164</v>
      </c>
      <c r="D9" s="102">
        <v>6379267</v>
      </c>
    </row>
    <row r="10" spans="1:4" ht="18.75" customHeight="1">
      <c r="A10" s="14" t="s">
        <v>153</v>
      </c>
      <c r="B10" s="15" t="s">
        <v>159</v>
      </c>
      <c r="C10" s="14" t="s">
        <v>164</v>
      </c>
      <c r="D10" s="103"/>
    </row>
    <row r="11" spans="1:4" ht="51">
      <c r="A11" s="14" t="s">
        <v>154</v>
      </c>
      <c r="B11" s="16" t="s">
        <v>200</v>
      </c>
      <c r="C11" s="14" t="s">
        <v>182</v>
      </c>
      <c r="D11" s="103"/>
    </row>
    <row r="12" spans="1:4" ht="18.75" customHeight="1">
      <c r="A12" s="14" t="s">
        <v>146</v>
      </c>
      <c r="B12" s="15" t="s">
        <v>166</v>
      </c>
      <c r="C12" s="14" t="s">
        <v>183</v>
      </c>
      <c r="D12" s="103"/>
    </row>
    <row r="13" spans="1:4" ht="18.75" customHeight="1">
      <c r="A13" s="14" t="s">
        <v>157</v>
      </c>
      <c r="B13" s="15" t="s">
        <v>201</v>
      </c>
      <c r="C13" s="14" t="s">
        <v>49</v>
      </c>
      <c r="D13" s="103" t="s">
        <v>78</v>
      </c>
    </row>
    <row r="14" spans="1:4" ht="18.75" customHeight="1">
      <c r="A14" s="14" t="s">
        <v>160</v>
      </c>
      <c r="B14" s="15" t="s">
        <v>161</v>
      </c>
      <c r="C14" s="14" t="s">
        <v>165</v>
      </c>
      <c r="D14" s="103">
        <v>0</v>
      </c>
    </row>
    <row r="15" spans="1:4" ht="18.75" customHeight="1">
      <c r="A15" s="14" t="s">
        <v>162</v>
      </c>
      <c r="B15" s="15" t="s">
        <v>218</v>
      </c>
      <c r="C15" s="14" t="s">
        <v>192</v>
      </c>
      <c r="D15" s="103"/>
    </row>
    <row r="16" spans="1:4" ht="18.75" customHeight="1">
      <c r="A16" s="14" t="s">
        <v>168</v>
      </c>
      <c r="B16" s="15" t="s">
        <v>208</v>
      </c>
      <c r="C16" s="14" t="s">
        <v>167</v>
      </c>
      <c r="D16" s="103">
        <v>1075959.96</v>
      </c>
    </row>
    <row r="17" spans="1:4" ht="18.75" customHeight="1">
      <c r="A17" s="17" t="s">
        <v>181</v>
      </c>
      <c r="B17" s="18" t="s">
        <v>206</v>
      </c>
      <c r="C17" s="17" t="s">
        <v>172</v>
      </c>
      <c r="D17" s="104"/>
    </row>
    <row r="18" spans="1:4" ht="18.75" customHeight="1">
      <c r="A18" s="248" t="s">
        <v>202</v>
      </c>
      <c r="B18" s="248"/>
      <c r="C18" s="11"/>
      <c r="D18" s="101">
        <f>SUM(D19:D25)</f>
        <v>650000</v>
      </c>
    </row>
    <row r="19" spans="1:4" ht="18.75" customHeight="1">
      <c r="A19" s="12" t="s">
        <v>152</v>
      </c>
      <c r="B19" s="13" t="s">
        <v>184</v>
      </c>
      <c r="C19" s="12" t="s">
        <v>170</v>
      </c>
      <c r="D19" s="102">
        <v>650000</v>
      </c>
    </row>
    <row r="20" spans="1:4" ht="18.75" customHeight="1">
      <c r="A20" s="14" t="s">
        <v>153</v>
      </c>
      <c r="B20" s="15" t="s">
        <v>169</v>
      </c>
      <c r="C20" s="14" t="s">
        <v>170</v>
      </c>
      <c r="D20" s="103"/>
    </row>
    <row r="21" spans="1:4" ht="38.25">
      <c r="A21" s="14" t="s">
        <v>154</v>
      </c>
      <c r="B21" s="16" t="s">
        <v>187</v>
      </c>
      <c r="C21" s="14" t="s">
        <v>188</v>
      </c>
      <c r="D21" s="103"/>
    </row>
    <row r="22" spans="1:4" ht="18.75" customHeight="1">
      <c r="A22" s="14" t="s">
        <v>146</v>
      </c>
      <c r="B22" s="15" t="s">
        <v>185</v>
      </c>
      <c r="C22" s="14" t="s">
        <v>179</v>
      </c>
      <c r="D22" s="103"/>
    </row>
    <row r="23" spans="1:4" ht="18.75" customHeight="1">
      <c r="A23" s="14" t="s">
        <v>157</v>
      </c>
      <c r="B23" s="15" t="s">
        <v>186</v>
      </c>
      <c r="C23" s="14" t="s">
        <v>172</v>
      </c>
      <c r="D23" s="103"/>
    </row>
    <row r="24" spans="1:4" ht="25.5" customHeight="1">
      <c r="A24" s="14" t="s">
        <v>160</v>
      </c>
      <c r="B24" s="16" t="s">
        <v>117</v>
      </c>
      <c r="C24" s="14" t="s">
        <v>173</v>
      </c>
      <c r="D24" s="103"/>
    </row>
    <row r="25" spans="1:4" ht="18.75" customHeight="1">
      <c r="A25" s="17" t="s">
        <v>162</v>
      </c>
      <c r="B25" s="18" t="s">
        <v>174</v>
      </c>
      <c r="C25" s="17" t="s">
        <v>171</v>
      </c>
      <c r="D25" s="104"/>
    </row>
    <row r="26" spans="1:4" ht="7.5" customHeight="1">
      <c r="A26" s="2"/>
      <c r="B26" s="3"/>
      <c r="C26" s="3"/>
      <c r="D26" s="3"/>
    </row>
  </sheetData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6
do uchwały Nr  XLIII/238/10
Rady Gminy w Skarżysku Kościelnym.
z dnia 22 kwietnia 2010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H9" sqref="H9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252" t="s">
        <v>118</v>
      </c>
      <c r="B1" s="252"/>
      <c r="C1" s="252"/>
      <c r="D1" s="252"/>
      <c r="E1" s="252"/>
      <c r="F1" s="252"/>
      <c r="G1" s="252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176</v>
      </c>
    </row>
    <row r="4" spans="1:7" ht="43.5" customHeight="1">
      <c r="A4" s="7" t="s">
        <v>189</v>
      </c>
      <c r="B4" s="7" t="s">
        <v>147</v>
      </c>
      <c r="C4" s="7" t="s">
        <v>148</v>
      </c>
      <c r="D4" s="106" t="s">
        <v>149</v>
      </c>
      <c r="E4" s="7" t="s">
        <v>177</v>
      </c>
      <c r="F4" s="8" t="s">
        <v>79</v>
      </c>
      <c r="G4" s="7" t="s">
        <v>178</v>
      </c>
    </row>
    <row r="5" spans="1:7" s="22" customFormat="1" ht="12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s="1" customFormat="1" ht="18.75" customHeight="1">
      <c r="A6" s="256" t="s">
        <v>214</v>
      </c>
      <c r="B6" s="257"/>
      <c r="C6" s="257"/>
      <c r="D6" s="257"/>
      <c r="E6" s="257"/>
      <c r="F6" s="258"/>
      <c r="G6" s="105">
        <f>SUM(G7:G12)</f>
        <v>1440800</v>
      </c>
    </row>
    <row r="7" spans="1:7" s="1" customFormat="1" ht="84.75" customHeight="1">
      <c r="A7" s="129" t="s">
        <v>152</v>
      </c>
      <c r="B7" s="130">
        <v>600</v>
      </c>
      <c r="C7" s="130">
        <v>60014</v>
      </c>
      <c r="D7" s="130">
        <v>6300</v>
      </c>
      <c r="E7" s="131" t="s">
        <v>210</v>
      </c>
      <c r="F7" s="131" t="s">
        <v>81</v>
      </c>
      <c r="G7" s="132">
        <v>1190000</v>
      </c>
    </row>
    <row r="8" spans="1:7" s="1" customFormat="1" ht="84.75" customHeight="1">
      <c r="A8" s="129" t="s">
        <v>153</v>
      </c>
      <c r="B8" s="130">
        <v>600</v>
      </c>
      <c r="C8" s="130">
        <v>60014</v>
      </c>
      <c r="D8" s="130">
        <v>6300</v>
      </c>
      <c r="E8" s="131" t="s">
        <v>241</v>
      </c>
      <c r="F8" s="131" t="s">
        <v>81</v>
      </c>
      <c r="G8" s="132">
        <v>25000</v>
      </c>
    </row>
    <row r="9" spans="1:7" s="19" customFormat="1" ht="77.25" customHeight="1">
      <c r="A9" s="129" t="s">
        <v>154</v>
      </c>
      <c r="B9" s="130">
        <v>600</v>
      </c>
      <c r="C9" s="130">
        <v>60014</v>
      </c>
      <c r="D9" s="130">
        <v>2710</v>
      </c>
      <c r="E9" s="131" t="s">
        <v>239</v>
      </c>
      <c r="F9" s="131" t="s">
        <v>81</v>
      </c>
      <c r="G9" s="132">
        <v>200000</v>
      </c>
    </row>
    <row r="10" spans="1:7" s="1" customFormat="1" ht="69.75" customHeight="1">
      <c r="A10" s="129" t="s">
        <v>146</v>
      </c>
      <c r="B10" s="130">
        <v>801</v>
      </c>
      <c r="C10" s="130">
        <v>80113</v>
      </c>
      <c r="D10" s="130">
        <v>2320</v>
      </c>
      <c r="E10" s="131" t="s">
        <v>119</v>
      </c>
      <c r="F10" s="131" t="s">
        <v>81</v>
      </c>
      <c r="G10" s="132">
        <v>15800</v>
      </c>
    </row>
    <row r="11" spans="1:7" s="1" customFormat="1" ht="58.5" customHeight="1">
      <c r="A11" s="133" t="s">
        <v>157</v>
      </c>
      <c r="B11" s="130">
        <v>851</v>
      </c>
      <c r="C11" s="130">
        <v>85121</v>
      </c>
      <c r="D11" s="130">
        <v>2560</v>
      </c>
      <c r="E11" s="131" t="s">
        <v>142</v>
      </c>
      <c r="F11" s="132" t="s">
        <v>220</v>
      </c>
      <c r="G11" s="132">
        <v>5000</v>
      </c>
    </row>
    <row r="12" spans="1:7" s="1" customFormat="1" ht="43.5" customHeight="1">
      <c r="A12" s="133" t="s">
        <v>160</v>
      </c>
      <c r="B12" s="130">
        <v>851</v>
      </c>
      <c r="C12" s="130">
        <v>85121</v>
      </c>
      <c r="D12" s="130">
        <v>2560</v>
      </c>
      <c r="E12" s="131" t="s">
        <v>141</v>
      </c>
      <c r="F12" s="132" t="s">
        <v>220</v>
      </c>
      <c r="G12" s="134">
        <v>5000</v>
      </c>
    </row>
    <row r="13" spans="1:7" s="1" customFormat="1" ht="41.25" customHeight="1">
      <c r="A13" s="253" t="s">
        <v>215</v>
      </c>
      <c r="B13" s="254"/>
      <c r="C13" s="254"/>
      <c r="D13" s="254"/>
      <c r="E13" s="254"/>
      <c r="F13" s="255"/>
      <c r="G13" s="135">
        <f>SUM(G14:G24)</f>
        <v>70000</v>
      </c>
    </row>
    <row r="14" spans="1:7" s="1" customFormat="1" ht="57.75" customHeight="1">
      <c r="A14" s="129" t="s">
        <v>152</v>
      </c>
      <c r="B14" s="130">
        <v>921</v>
      </c>
      <c r="C14" s="130">
        <v>92105</v>
      </c>
      <c r="D14" s="130">
        <v>2820</v>
      </c>
      <c r="E14" s="131" t="s">
        <v>140</v>
      </c>
      <c r="F14" s="131" t="s">
        <v>80</v>
      </c>
      <c r="G14" s="132">
        <v>9500</v>
      </c>
    </row>
    <row r="15" spans="1:7" s="1" customFormat="1" ht="57.75" customHeight="1">
      <c r="A15" s="129" t="s">
        <v>153</v>
      </c>
      <c r="B15" s="130">
        <v>921</v>
      </c>
      <c r="C15" s="130">
        <v>92105</v>
      </c>
      <c r="D15" s="130">
        <v>2820</v>
      </c>
      <c r="E15" s="131" t="s">
        <v>228</v>
      </c>
      <c r="F15" s="131" t="s">
        <v>227</v>
      </c>
      <c r="G15" s="132">
        <v>15000</v>
      </c>
    </row>
    <row r="16" spans="1:7" s="1" customFormat="1" ht="57.75" customHeight="1">
      <c r="A16" s="129" t="s">
        <v>154</v>
      </c>
      <c r="B16" s="130">
        <v>921</v>
      </c>
      <c r="C16" s="130">
        <v>92105</v>
      </c>
      <c r="D16" s="130">
        <v>2820</v>
      </c>
      <c r="E16" s="131" t="s">
        <v>140</v>
      </c>
      <c r="F16" s="131" t="s">
        <v>224</v>
      </c>
      <c r="G16" s="132">
        <v>3000</v>
      </c>
    </row>
    <row r="17" spans="1:7" s="1" customFormat="1" ht="57.75" customHeight="1">
      <c r="A17" s="129" t="s">
        <v>146</v>
      </c>
      <c r="B17" s="130">
        <v>921</v>
      </c>
      <c r="C17" s="130">
        <v>92105</v>
      </c>
      <c r="D17" s="130">
        <v>2820</v>
      </c>
      <c r="E17" s="131" t="s">
        <v>140</v>
      </c>
      <c r="F17" s="131" t="s">
        <v>225</v>
      </c>
      <c r="G17" s="132">
        <v>9500</v>
      </c>
    </row>
    <row r="18" spans="1:7" s="1" customFormat="1" ht="57.75" customHeight="1">
      <c r="A18" s="129" t="s">
        <v>157</v>
      </c>
      <c r="B18" s="130">
        <v>921</v>
      </c>
      <c r="C18" s="130">
        <v>92105</v>
      </c>
      <c r="D18" s="130">
        <v>2820</v>
      </c>
      <c r="E18" s="131" t="s">
        <v>140</v>
      </c>
      <c r="F18" s="131" t="s">
        <v>226</v>
      </c>
      <c r="G18" s="132">
        <v>13000</v>
      </c>
    </row>
    <row r="19" spans="1:7" s="1" customFormat="1" ht="82.5" customHeight="1">
      <c r="A19" s="129" t="s">
        <v>160</v>
      </c>
      <c r="B19" s="130">
        <v>926</v>
      </c>
      <c r="C19" s="130">
        <v>92605</v>
      </c>
      <c r="D19" s="130">
        <v>2820</v>
      </c>
      <c r="E19" s="131" t="s">
        <v>217</v>
      </c>
      <c r="F19" s="131" t="s">
        <v>80</v>
      </c>
      <c r="G19" s="132">
        <v>5000</v>
      </c>
    </row>
    <row r="20" spans="1:7" ht="2.25" customHeight="1" hidden="1">
      <c r="A20" s="38"/>
      <c r="B20" s="38"/>
      <c r="C20" s="38"/>
      <c r="D20" s="38"/>
      <c r="E20" s="38"/>
      <c r="F20" s="38"/>
      <c r="G20" s="39"/>
    </row>
    <row r="21" spans="1:7" s="1" customFormat="1" ht="82.5" customHeight="1">
      <c r="A21" s="129" t="s">
        <v>162</v>
      </c>
      <c r="B21" s="130">
        <v>926</v>
      </c>
      <c r="C21" s="130">
        <v>92605</v>
      </c>
      <c r="D21" s="130">
        <v>2820</v>
      </c>
      <c r="E21" s="131" t="s">
        <v>217</v>
      </c>
      <c r="F21" s="131" t="s">
        <v>229</v>
      </c>
      <c r="G21" s="132">
        <v>8000</v>
      </c>
    </row>
    <row r="22" spans="1:7" s="1" customFormat="1" ht="82.5" customHeight="1">
      <c r="A22" s="129" t="s">
        <v>168</v>
      </c>
      <c r="B22" s="130">
        <v>926</v>
      </c>
      <c r="C22" s="130">
        <v>92605</v>
      </c>
      <c r="D22" s="130">
        <v>2820</v>
      </c>
      <c r="E22" s="131" t="s">
        <v>217</v>
      </c>
      <c r="F22" s="131" t="s">
        <v>230</v>
      </c>
      <c r="G22" s="132">
        <v>4000</v>
      </c>
    </row>
    <row r="23" spans="1:7" s="1" customFormat="1" ht="82.5" customHeight="1">
      <c r="A23" s="129" t="s">
        <v>181</v>
      </c>
      <c r="B23" s="130">
        <v>926</v>
      </c>
      <c r="C23" s="130">
        <v>92605</v>
      </c>
      <c r="D23" s="130">
        <v>2820</v>
      </c>
      <c r="E23" s="131" t="s">
        <v>217</v>
      </c>
      <c r="F23" s="131" t="s">
        <v>231</v>
      </c>
      <c r="G23" s="132">
        <v>1000</v>
      </c>
    </row>
    <row r="24" spans="1:7" s="1" customFormat="1" ht="82.5" customHeight="1">
      <c r="A24" s="129" t="s">
        <v>207</v>
      </c>
      <c r="B24" s="130">
        <v>926</v>
      </c>
      <c r="C24" s="130">
        <v>92605</v>
      </c>
      <c r="D24" s="130">
        <v>2820</v>
      </c>
      <c r="E24" s="131" t="s">
        <v>217</v>
      </c>
      <c r="F24" s="131" t="s">
        <v>232</v>
      </c>
      <c r="G24" s="132">
        <v>2000</v>
      </c>
    </row>
  </sheetData>
  <mergeCells count="3">
    <mergeCell ref="A1:G1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8
do uchwały Nr XLIII/238/10   
Rady Gminy w Skarżysku Kościelnym
z dnia 22 kwietnia 2010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2010-04-23T07:16:37Z</cp:lastPrinted>
  <dcterms:created xsi:type="dcterms:W3CDTF">1998-12-09T13:02:10Z</dcterms:created>
  <dcterms:modified xsi:type="dcterms:W3CDTF">2010-04-23T07:16:51Z</dcterms:modified>
  <cp:category/>
  <cp:version/>
  <cp:contentType/>
  <cp:contentStatus/>
</cp:coreProperties>
</file>