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7"/>
  </bookViews>
  <sheets>
    <sheet name="ZAŁ 6" sheetId="1" r:id="rId1"/>
    <sheet name="ZAŁ 7" sheetId="2" r:id="rId2"/>
    <sheet name="ZAŁ 2" sheetId="3" r:id="rId3"/>
    <sheet name="ZAŁ 8" sheetId="4" r:id="rId4"/>
    <sheet name="ZAŁ 5" sheetId="5" r:id="rId5"/>
    <sheet name="ZAŁ 4" sheetId="6" r:id="rId6"/>
    <sheet name="ZAŁ 3" sheetId="7" r:id="rId7"/>
    <sheet name="ZAŁ 1 " sheetId="8" r:id="rId8"/>
  </sheets>
  <definedNames>
    <definedName name="_xlnm.Print_Titles" localSheetId="7">'ZAŁ 1 '!$2:$7</definedName>
    <definedName name="_xlnm.Print_Titles" localSheetId="0">'ZAŁ 6'!$2:$8</definedName>
    <definedName name="_xlnm.Print_Titles" localSheetId="3">'ZAŁ 8'!$2:$6</definedName>
  </definedNames>
  <calcPr fullCalcOnLoad="1"/>
</workbook>
</file>

<file path=xl/sharedStrings.xml><?xml version="1.0" encoding="utf-8"?>
<sst xmlns="http://schemas.openxmlformats.org/spreadsheetml/2006/main" count="343" uniqueCount="178">
  <si>
    <t>1.</t>
  </si>
  <si>
    <t>2.</t>
  </si>
  <si>
    <t>w złotych</t>
  </si>
  <si>
    <t>Lp.</t>
  </si>
  <si>
    <t>3.</t>
  </si>
  <si>
    <t>4.</t>
  </si>
  <si>
    <t>5.</t>
  </si>
  <si>
    <t>6.</t>
  </si>
  <si>
    <t>7.</t>
  </si>
  <si>
    <t>8.</t>
  </si>
  <si>
    <t>9.</t>
  </si>
  <si>
    <t>Dział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</si>
  <si>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</si>
  <si>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</si>
  <si>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</si>
  <si>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</si>
  <si>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</si>
  <si>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</si>
  <si>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</si>
  <si>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</si>
  <si>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</si>
  <si>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</si>
  <si>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>Ogółem</t>
  </si>
  <si>
    <t>x</t>
  </si>
  <si>
    <t>Limity wydatków na wieloletnie programy inwestycyjne w latach 2008 - 2010</t>
  </si>
  <si>
    <t>Nazwa zadania inwestycyjnego
i okres realizacji
(w latach)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</si>
  <si>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</si>
  <si>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</si>
  <si>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</si>
  <si>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</si>
  <si>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</si>
  <si>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</si>
  <si>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Przebudowa drogi gminnej w miejscowości Skarżysko Kościelne - ulica Polna i dojazd do ulicy Południowej (lata 2008- 2010)</t>
  </si>
  <si>
    <t>Przebudowa drogi gminnej w miejscowości Kierz Niedźwiedzi- droga relacji Kierz Niedźwiedzi - Gąsawy Rządowe(lata 2008-2009)</t>
  </si>
  <si>
    <t>Przebudowa drogi gminnej w miejscowości Majków , ulica  Św. Anny (lata 2008-2010)</t>
  </si>
  <si>
    <t>Urząd Gminy- informatyzacja urzędu (lata 2008-2009)</t>
  </si>
  <si>
    <t>Rozbudowa Szkoły Podstawowej w Grzybowej Górze (lata  2006-2009)</t>
  </si>
  <si>
    <t>Urzad Gminy</t>
  </si>
  <si>
    <t>Termomodernizacja budynków oświatowych (lata 2008 -2010)</t>
  </si>
  <si>
    <t>Budowa Centrum Kulturalno - Oświatowego i Sportowego przy Szkole Podstawowej w Kierzu Niedźwiedzim (lata 2007 -2009)</t>
  </si>
  <si>
    <t>Przebudowa i rozbudowa budynku  SPZOZ w  Skarżysku Kościelnym (lata 2006- 2010)</t>
  </si>
  <si>
    <t>Rewitalizacja Gminy Skarżysko Kościelne (2008- 2010)</t>
  </si>
  <si>
    <t xml:space="preserve">Urzad Gminy </t>
  </si>
  <si>
    <t>Załącznik Nr 3</t>
  </si>
  <si>
    <t>Wydatki bieżące na programy i projekty realizowane ze środków pochodzących z budżetu Unii Europejskiej oraz innych źródeł zagranicznych, niepodlegających zwrotowi na 2008 rok</t>
  </si>
  <si>
    <t>w zł</t>
  </si>
  <si>
    <t>L.p.</t>
  </si>
  <si>
    <t>Projekt</t>
  </si>
  <si>
    <t>Okres realizacji zadania</t>
  </si>
  <si>
    <t>Rozdział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</si>
  <si>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</si>
  <si>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</si>
  <si>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</si>
  <si>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2009 - 20……</t>
  </si>
  <si>
    <t>źródło</t>
  </si>
  <si>
    <t>kwota</t>
  </si>
  <si>
    <t>2009 rok</t>
  </si>
  <si>
    <t>2010 rok</t>
  </si>
  <si>
    <t>po 2010 roku</t>
  </si>
  <si>
    <t xml:space="preserve">Program:    Sektorowy Program Operacyjny  Rozwój Zasobów Ludzkich 2004 - 2006 </t>
  </si>
  <si>
    <t>2007-2008</t>
  </si>
  <si>
    <t>Szkoły Podstawowe</t>
  </si>
  <si>
    <t>Wartość zadania:</t>
  </si>
  <si>
    <t>Priorytet:2 - Rozwój społeczeństwa opartego na wiedzy</t>
  </si>
  <si>
    <t>- środki z budżetu j.s.t.</t>
  </si>
  <si>
    <t>Działanie: 2.1- Zwiększenie dostępu do edukacji - promocja kształcenia przez całe życie</t>
  </si>
  <si>
    <t>- środki z budżetu krajowego</t>
  </si>
  <si>
    <t>Projekt: "Świętokrzyska Kuźnia Pomysłów"</t>
  </si>
  <si>
    <t>- środki z UE oraz innych źródeł zagranicznych</t>
  </si>
  <si>
    <t xml:space="preserve">Program:   Program Narodów Zjednoczonych ds.. Rozwoju "UNDP"- Rzeczpospolita Internetowa </t>
  </si>
  <si>
    <t>Projekt: "Świętokrzyskie sercu bliskie"</t>
  </si>
  <si>
    <t>Ogółem wydatki bieżące</t>
  </si>
  <si>
    <t>Wydatki na programy i projekty realizowane ze środków pochodzących z budżetu Unii Europejskiej oraz innych źródeł zagranicznych, niepodlegających zwrotowi na 2008 rok</t>
  </si>
  <si>
    <t>Źródła finansowania</t>
  </si>
  <si>
    <t>Planowane wydatki budżetowe na realizację zadań programu w latach 2009 - 2010</t>
  </si>
  <si>
    <t>Razem 2009 - 2010</t>
  </si>
  <si>
    <t>I</t>
  </si>
  <si>
    <t>II</t>
  </si>
  <si>
    <t>Ogółem wydatki majątkowe</t>
  </si>
  <si>
    <t xml:space="preserve">Ogółem wydatki </t>
  </si>
  <si>
    <t>Wydatki majątkowe na programy i projekty realizowane ze środków pochodzących z budżetu Unii Europejskiej oraz innych źródeł zagranicznych, niepodlegających zwrotowi na 2008 rok</t>
  </si>
  <si>
    <t xml:space="preserve">Program:   Program Operacyjny Kapitał Ludzki </t>
  </si>
  <si>
    <t>Projekt: "Od marginalizacji do aktywizacji - eliminowanie wykluczenia społecznego  w Gminie Skarżysko Kościelne"</t>
  </si>
  <si>
    <t>GOPS</t>
  </si>
  <si>
    <t>2008-2013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</si>
  <si>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</si>
  <si>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</si>
  <si>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Dochody i wydatki związane z realizacją zadań z zakresu administracji rządowej i innych zadań zleconych odrębnymi ustawami w 2008 r.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</si>
  <si>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</si>
  <si>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</si>
  <si>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</si>
  <si>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</si>
  <si>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</si>
  <si>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</si>
  <si>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</si>
  <si>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</si>
  <si>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</si>
  <si>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</si>
  <si>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,</t>
  </si>
  <si>
    <t>Zadania inwestycyjne roczne w 2008 r.</t>
  </si>
  <si>
    <t>Nazwa zadania inwestycyjnego</t>
  </si>
  <si>
    <t>rok budżetowy 2008 (7+8+9+10)</t>
  </si>
  <si>
    <t>dotacje i środki pochodzące
z innych  źr.*</t>
  </si>
  <si>
    <t>Wykup nieruchomości niezabudowanej  w Majkowie dla potrzeb budowy kanalizacji</t>
  </si>
  <si>
    <t>Zakup komputera przenośnego dla obsługi Rady Gminy</t>
  </si>
  <si>
    <t>Budowa oświetlenia ulicznego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</si>
  <si>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</si>
  <si>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</si>
  <si>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</si>
  <si>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</si>
  <si>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</si>
  <si>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</si>
  <si>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</si>
  <si>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</si>
  <si>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</si>
  <si>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</si>
  <si>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</si>
  <si>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</si>
  <si>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</si>
  <si>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</si>
  <si>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</si>
  <si>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</si>
  <si>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</si>
  <si>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</si>
  <si>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</si>
  <si>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</si>
  <si>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</si>
  <si>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</si>
  <si>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</si>
  <si>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</si>
  <si>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</si>
  <si>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</si>
  <si>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</si>
  <si>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</si>
  <si>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</si>
  <si>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</si>
  <si>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</si>
  <si>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</si>
  <si>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</si>
  <si>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</si>
  <si>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</si>
  <si>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</si>
  <si>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</si>
  <si>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</si>
  <si>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</si>
  <si>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</si>
  <si>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</si>
  <si>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</si>
  <si>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</si>
  <si>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</si>
  <si>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</si>
  <si>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</si>
  <si>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</si>
  <si>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</si>
  <si>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</si>
  <si>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</si>
  <si>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</si>
  <si>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</si>
  <si>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Rady  Gminy w Skarżysku Kościelnym</t>
  </si>
  <si>
    <t>Załącznik Nr 4</t>
  </si>
  <si>
    <t>Załącznik Nr 5</t>
  </si>
  <si>
    <t xml:space="preserve">3. </t>
  </si>
  <si>
    <t>* Wybrać odpowiednie oznaczenie źródła finansowania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</si>
  <si>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</si>
  <si>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</si>
  <si>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</si>
  <si>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A. Dotacje i środki z budżetu państwa ( np. od wojewody, MEN, UKFiS, ..)</t>
  </si>
  <si>
    <t xml:space="preserve">Zakupy inwestycyjne            ( komputer wraz z oprogramowaniem, laptop i inne) do realizacji programu Kapitał Ludzki </t>
  </si>
  <si>
    <t>do Uchwały Nr XXIII/116/2008</t>
  </si>
  <si>
    <t xml:space="preserve">z dnia 20 listopada 2008 r. </t>
  </si>
  <si>
    <t>Wydatki na wniesienie wkładów do  MPWiK Sp. z o.o w Skarżysku - Kamiennej na realizację zadania "Budowa i modernizacja  kanalizacji sanitarnej w Skarżysku- Kamiennej i Skarżysku Kościelnym" (2008 - 2011)</t>
  </si>
  <si>
    <t>* Wybrać odpowiednie oznakowanie źródła finansowania:</t>
  </si>
  <si>
    <t>`</t>
  </si>
  <si>
    <t>A. Dotacje i środki z budżetu państwa ( np.: od wojewody, MEN, UKFiS,..)</t>
  </si>
  <si>
    <t>C. Inne źródła</t>
  </si>
  <si>
    <t>D. Inne źródła</t>
  </si>
  <si>
    <t>Limity wydatków na wniesienie wkładów do spółek prawa handlowego w latach 2008- 2011</t>
  </si>
  <si>
    <t>Przebudowa drogi gminnej w miejscowości Skarżysko Kościelne  , ulica  Południowa na długości 710 m (lata 2008-2009)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</si>
</sst>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imes New Roman CE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b/>
      <sz val="8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0" fontId="24" fillId="0" borderId="12" xfId="0" applyFont="1" applyBorder="1" applyAlignment="1" quotePrefix="1">
      <alignment/>
    </xf>
    <xf numFmtId="3" fontId="26" fillId="0" borderId="12" xfId="0" applyNumberFormat="1" applyFont="1" applyBorder="1" applyAlignment="1">
      <alignment/>
    </xf>
    <xf numFmtId="0" fontId="24" fillId="0" borderId="12" xfId="0" applyFont="1" applyBorder="1" applyAlignment="1" quotePrefix="1">
      <alignment wrapText="1"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/>
    </xf>
    <xf numFmtId="3" fontId="26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 quotePrefix="1">
      <alignment/>
    </xf>
    <xf numFmtId="0" fontId="26" fillId="0" borderId="13" xfId="0" applyFont="1" applyBorder="1" applyAlignment="1" quotePrefix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wrapText="1"/>
    </xf>
    <xf numFmtId="3" fontId="25" fillId="0" borderId="12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 quotePrefix="1">
      <alignment wrapText="1"/>
    </xf>
    <xf numFmtId="0" fontId="25" fillId="0" borderId="13" xfId="0" applyFont="1" applyBorder="1" applyAlignment="1">
      <alignment/>
    </xf>
    <xf numFmtId="0" fontId="28" fillId="0" borderId="13" xfId="0" applyFont="1" applyBorder="1" applyAlignment="1" quotePrefix="1">
      <alignment wrapText="1"/>
    </xf>
    <xf numFmtId="0" fontId="25" fillId="0" borderId="13" xfId="0" applyFont="1" applyBorder="1" applyAlignment="1">
      <alignment wrapText="1"/>
    </xf>
    <xf numFmtId="4" fontId="24" fillId="0" borderId="0" xfId="0" applyNumberFormat="1" applyFont="1" applyAlignment="1">
      <alignment/>
    </xf>
    <xf numFmtId="4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6" fillId="0" borderId="13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9" fontId="30" fillId="0" borderId="14" xfId="0" applyNumberFormat="1" applyFont="1" applyBorder="1" applyAlignment="1">
      <alignment horizontal="right" vertical="center"/>
    </xf>
    <xf numFmtId="168" fontId="30" fillId="0" borderId="11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30" fillId="0" borderId="16" xfId="0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3" fontId="30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justify"/>
    </xf>
    <xf numFmtId="3" fontId="23" fillId="0" borderId="10" xfId="0" applyNumberFormat="1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21" fillId="20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2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1" xfId="0" applyNumberFormat="1" applyFont="1" applyFill="1" applyBorder="1" applyAlignment="1">
      <alignment horizontal="center" vertical="center" wrapText="1"/>
    </xf>
    <xf numFmtId="3" fontId="21" fillId="20" borderId="12" xfId="0" applyNumberFormat="1" applyFont="1" applyFill="1" applyBorder="1" applyAlignment="1">
      <alignment horizontal="center" vertical="center" wrapText="1"/>
    </xf>
    <xf numFmtId="3" fontId="21" fillId="20" borderId="13" xfId="0" applyNumberFormat="1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20" borderId="12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9" fillId="20" borderId="10" xfId="0" applyFont="1" applyFill="1" applyBorder="1" applyAlignment="1">
      <alignment horizontal="center" vertical="center"/>
    </xf>
    <xf numFmtId="0" fontId="39" fillId="20" borderId="10" xfId="0" applyFont="1" applyFill="1" applyBorder="1" applyAlignment="1">
      <alignment horizontal="center" vertical="center" wrapText="1"/>
    </xf>
    <xf numFmtId="0" fontId="39" fillId="20" borderId="19" xfId="0" applyFont="1" applyFill="1" applyBorder="1" applyAlignment="1">
      <alignment horizontal="center" vertical="center" wrapText="1"/>
    </xf>
    <xf numFmtId="0" fontId="39" fillId="20" borderId="11" xfId="0" applyFont="1" applyFill="1" applyBorder="1" applyAlignment="1">
      <alignment horizontal="center" vertical="center" wrapText="1"/>
    </xf>
    <xf numFmtId="0" fontId="39" fillId="20" borderId="12" xfId="0" applyFont="1" applyFill="1" applyBorder="1" applyAlignment="1">
      <alignment horizontal="center" vertical="center" wrapText="1"/>
    </xf>
    <xf numFmtId="0" fontId="39" fillId="20" borderId="13" xfId="0" applyFont="1" applyFill="1" applyBorder="1" applyAlignment="1">
      <alignment horizontal="center" vertical="center" wrapText="1"/>
    </xf>
    <xf numFmtId="3" fontId="39" fillId="20" borderId="11" xfId="0" applyNumberFormat="1" applyFont="1" applyFill="1" applyBorder="1" applyAlignment="1">
      <alignment horizontal="center" vertical="center" wrapText="1"/>
    </xf>
    <xf numFmtId="3" fontId="39" fillId="20" borderId="12" xfId="0" applyNumberFormat="1" applyFont="1" applyFill="1" applyBorder="1" applyAlignment="1">
      <alignment horizontal="center" vertical="center" wrapText="1"/>
    </xf>
    <xf numFmtId="3" fontId="39" fillId="20" borderId="13" xfId="0" applyNumberFormat="1" applyFont="1" applyFill="1" applyBorder="1" applyAlignment="1">
      <alignment horizontal="center" vertical="center" wrapText="1"/>
    </xf>
    <xf numFmtId="0" fontId="39" fillId="20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E1">
      <selection activeCell="E17" sqref="A17:IV28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25390625" style="3" bestFit="1" customWidth="1"/>
    <col min="4" max="4" width="18.875" style="3" customWidth="1"/>
    <col min="5" max="5" width="10.625" style="3" customWidth="1"/>
    <col min="6" max="6" width="11.25390625" style="15" customWidth="1"/>
    <col min="7" max="7" width="11.25390625" style="3" customWidth="1"/>
    <col min="8" max="8" width="8.75390625" style="3" customWidth="1"/>
    <col min="9" max="9" width="9.00390625" style="3" customWidth="1"/>
    <col min="10" max="10" width="2.375" style="3" customWidth="1"/>
    <col min="11" max="11" width="11.00390625" style="3" customWidth="1"/>
    <col min="12" max="12" width="12.875" style="3" customWidth="1"/>
    <col min="13" max="13" width="8.875" style="3" customWidth="1"/>
    <col min="14" max="14" width="8.75390625" style="3" bestFit="1" customWidth="1"/>
    <col min="15" max="15" width="10.25390625" style="3" customWidth="1"/>
    <col min="16" max="16" width="16.75390625" style="3" customWidth="1"/>
    <col min="17" max="16384" width="9.125" style="3" customWidth="1"/>
  </cols>
  <sheetData>
    <row r="1" spans="1:16" ht="11.25">
      <c r="A1" s="145" t="s">
        <v>176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0.5" customHeight="1">
      <c r="A2" s="2"/>
      <c r="B2" s="2"/>
      <c r="C2" s="2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1" t="s">
        <v>2</v>
      </c>
    </row>
    <row r="3" spans="1:16" s="5" customFormat="1" ht="19.5" customHeight="1">
      <c r="A3" s="146" t="s">
        <v>3</v>
      </c>
      <c r="B3" s="146" t="s">
        <v>11</v>
      </c>
      <c r="C3" s="146" t="s">
        <v>12</v>
      </c>
      <c r="D3" s="139" t="s">
        <v>25</v>
      </c>
      <c r="E3" s="139" t="s">
        <v>13</v>
      </c>
      <c r="F3" s="140" t="s">
        <v>26</v>
      </c>
      <c r="G3" s="143" t="s">
        <v>14</v>
      </c>
      <c r="H3" s="143"/>
      <c r="I3" s="143"/>
      <c r="J3" s="143"/>
      <c r="K3" s="143"/>
      <c r="L3" s="143"/>
      <c r="M3" s="143"/>
      <c r="N3" s="143"/>
      <c r="O3" s="129"/>
      <c r="P3" s="139" t="s">
        <v>15</v>
      </c>
    </row>
    <row r="4" spans="1:16" s="5" customFormat="1" ht="19.5" customHeight="1">
      <c r="A4" s="146"/>
      <c r="B4" s="146"/>
      <c r="C4" s="146"/>
      <c r="D4" s="139"/>
      <c r="E4" s="139"/>
      <c r="F4" s="141"/>
      <c r="G4" s="129" t="s">
        <v>27</v>
      </c>
      <c r="H4" s="139" t="s">
        <v>16</v>
      </c>
      <c r="I4" s="139"/>
      <c r="J4" s="139"/>
      <c r="K4" s="139"/>
      <c r="L4" s="139"/>
      <c r="M4" s="139" t="s">
        <v>28</v>
      </c>
      <c r="N4" s="139" t="s">
        <v>29</v>
      </c>
      <c r="O4" s="147" t="s">
        <v>30</v>
      </c>
      <c r="P4" s="139"/>
    </row>
    <row r="5" spans="1:16" s="5" customFormat="1" ht="29.25" customHeight="1">
      <c r="A5" s="146"/>
      <c r="B5" s="146"/>
      <c r="C5" s="146"/>
      <c r="D5" s="139"/>
      <c r="E5" s="139"/>
      <c r="F5" s="141"/>
      <c r="G5" s="129"/>
      <c r="H5" s="139" t="s">
        <v>17</v>
      </c>
      <c r="I5" s="139" t="s">
        <v>18</v>
      </c>
      <c r="J5" s="132" t="s">
        <v>31</v>
      </c>
      <c r="K5" s="133"/>
      <c r="L5" s="139" t="s">
        <v>19</v>
      </c>
      <c r="M5" s="139"/>
      <c r="N5" s="139"/>
      <c r="O5" s="148"/>
      <c r="P5" s="139"/>
    </row>
    <row r="6" spans="1:16" s="5" customFormat="1" ht="19.5" customHeight="1">
      <c r="A6" s="146"/>
      <c r="B6" s="146"/>
      <c r="C6" s="146"/>
      <c r="D6" s="139"/>
      <c r="E6" s="139"/>
      <c r="F6" s="141"/>
      <c r="G6" s="129"/>
      <c r="H6" s="139"/>
      <c r="I6" s="139"/>
      <c r="J6" s="134"/>
      <c r="K6" s="135"/>
      <c r="L6" s="139"/>
      <c r="M6" s="139"/>
      <c r="N6" s="139"/>
      <c r="O6" s="148"/>
      <c r="P6" s="139"/>
    </row>
    <row r="7" spans="1:16" s="5" customFormat="1" ht="19.5" customHeight="1">
      <c r="A7" s="146"/>
      <c r="B7" s="146"/>
      <c r="C7" s="146"/>
      <c r="D7" s="139"/>
      <c r="E7" s="139"/>
      <c r="F7" s="142"/>
      <c r="G7" s="129"/>
      <c r="H7" s="139"/>
      <c r="I7" s="139"/>
      <c r="J7" s="136"/>
      <c r="K7" s="137"/>
      <c r="L7" s="139"/>
      <c r="M7" s="139"/>
      <c r="N7" s="139"/>
      <c r="O7" s="149"/>
      <c r="P7" s="139"/>
    </row>
    <row r="8" spans="1:16" ht="9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130">
        <v>10</v>
      </c>
      <c r="K8" s="144"/>
      <c r="L8" s="6">
        <v>11</v>
      </c>
      <c r="M8" s="6">
        <v>12</v>
      </c>
      <c r="N8" s="6">
        <v>13</v>
      </c>
      <c r="O8" s="6">
        <v>14</v>
      </c>
      <c r="P8" s="6">
        <v>15</v>
      </c>
    </row>
    <row r="9" spans="1:16" ht="181.5" customHeight="1">
      <c r="A9" s="8" t="s">
        <v>0</v>
      </c>
      <c r="B9" s="9">
        <v>900</v>
      </c>
      <c r="C9" s="9">
        <v>90001</v>
      </c>
      <c r="D9" s="93" t="s">
        <v>170</v>
      </c>
      <c r="E9" s="11">
        <v>2542798</v>
      </c>
      <c r="F9" s="11">
        <v>0</v>
      </c>
      <c r="G9" s="11">
        <v>0</v>
      </c>
      <c r="H9" s="11">
        <v>0</v>
      </c>
      <c r="I9" s="11">
        <v>0</v>
      </c>
      <c r="J9" s="12" t="s">
        <v>20</v>
      </c>
      <c r="K9" s="127"/>
      <c r="L9" s="11"/>
      <c r="M9" s="11">
        <v>1314000</v>
      </c>
      <c r="N9" s="11">
        <v>614000</v>
      </c>
      <c r="O9" s="11">
        <v>614798</v>
      </c>
      <c r="P9" s="9" t="s">
        <v>21</v>
      </c>
    </row>
    <row r="10" spans="1:16" ht="22.5" customHeight="1">
      <c r="A10" s="138" t="s">
        <v>22</v>
      </c>
      <c r="B10" s="138"/>
      <c r="C10" s="138"/>
      <c r="D10" s="138"/>
      <c r="E10" s="11">
        <f>SUM(E9:E9)</f>
        <v>2542798</v>
      </c>
      <c r="F10" s="11">
        <f>SUM(F9:F9)</f>
        <v>0</v>
      </c>
      <c r="G10" s="11">
        <f>SUM(G9:G9)</f>
        <v>0</v>
      </c>
      <c r="H10" s="11">
        <f>SUM(H9:H9)</f>
        <v>0</v>
      </c>
      <c r="I10" s="11">
        <f>SUM(I9:I9)</f>
        <v>0</v>
      </c>
      <c r="J10" s="11"/>
      <c r="K10" s="11">
        <f>SUM(K9:K9)</f>
        <v>0</v>
      </c>
      <c r="L10" s="11">
        <f>SUM(L9:L9)</f>
        <v>0</v>
      </c>
      <c r="M10" s="11">
        <f>SUM(M9:M9)</f>
        <v>1314000</v>
      </c>
      <c r="N10" s="11">
        <f>SUM(N9:N9)</f>
        <v>614000</v>
      </c>
      <c r="O10" s="11">
        <f>SUM(O9:O9)</f>
        <v>614798</v>
      </c>
      <c r="P10" s="14" t="s">
        <v>23</v>
      </c>
    </row>
    <row r="12" spans="1:10" ht="11.25">
      <c r="A12" s="3" t="s">
        <v>171</v>
      </c>
      <c r="J12" s="3" t="s">
        <v>172</v>
      </c>
    </row>
    <row r="13" ht="11.25">
      <c r="A13" s="3" t="s">
        <v>173</v>
      </c>
    </row>
    <row r="14" ht="11.25">
      <c r="A14" s="3" t="s">
        <v>163</v>
      </c>
    </row>
    <row r="15" ht="11.25">
      <c r="A15" s="3" t="s">
        <v>174</v>
      </c>
    </row>
    <row r="16" ht="11.25">
      <c r="A16" s="3" t="s">
        <v>175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0.7874015748031497" bottom="0" header="0.11811023622047245" footer="0.5118110236220472"/>
  <pageSetup horizontalDpi="600" verticalDpi="600" orientation="landscape" paperSize="9" scale="90" r:id="rId1"/>
  <headerFooter alignWithMargins="0">
    <oddHeader>&amp;R&amp;9Załącznik nr  6
do uchwały  Nr  XXIII/116/2008 
Rady Gminy w Skarżysku Kościelnym 
z dnia 20 listopada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4.75390625" style="58" bestFit="1" customWidth="1"/>
    <col min="2" max="2" width="40.125" style="58" bestFit="1" customWidth="1"/>
    <col min="3" max="3" width="14.00390625" style="58" customWidth="1"/>
    <col min="4" max="4" width="17.125" style="58" customWidth="1"/>
    <col min="5" max="16384" width="9.125" style="58" customWidth="1"/>
  </cols>
  <sheetData>
    <row r="1" spans="1:4" ht="15" customHeight="1">
      <c r="A1" s="156" t="s">
        <v>106</v>
      </c>
      <c r="B1" s="156"/>
      <c r="C1" s="156"/>
      <c r="D1" s="156"/>
    </row>
    <row r="2" ht="6.75" customHeight="1">
      <c r="A2" s="102"/>
    </row>
    <row r="3" ht="12.75">
      <c r="D3" s="103" t="s">
        <v>2</v>
      </c>
    </row>
    <row r="4" spans="1:4" ht="15" customHeight="1">
      <c r="A4" s="153" t="s">
        <v>3</v>
      </c>
      <c r="B4" s="153" t="s">
        <v>107</v>
      </c>
      <c r="C4" s="150" t="s">
        <v>108</v>
      </c>
      <c r="D4" s="150" t="s">
        <v>109</v>
      </c>
    </row>
    <row r="5" spans="1:4" ht="15" customHeight="1">
      <c r="A5" s="153"/>
      <c r="B5" s="153"/>
      <c r="C5" s="153"/>
      <c r="D5" s="150"/>
    </row>
    <row r="6" spans="1:4" ht="15.75" customHeight="1">
      <c r="A6" s="153"/>
      <c r="B6" s="153"/>
      <c r="C6" s="153"/>
      <c r="D6" s="150"/>
    </row>
    <row r="7" spans="1:4" s="105" customFormat="1" ht="6.75" customHeight="1">
      <c r="A7" s="104">
        <v>1</v>
      </c>
      <c r="B7" s="104">
        <v>2</v>
      </c>
      <c r="C7" s="104">
        <v>3</v>
      </c>
      <c r="D7" s="104">
        <v>4</v>
      </c>
    </row>
    <row r="8" spans="1:4" ht="18.75" customHeight="1">
      <c r="A8" s="155" t="s">
        <v>110</v>
      </c>
      <c r="B8" s="155"/>
      <c r="C8" s="106"/>
      <c r="D8" s="80">
        <f>SUM(D9,D10,D11,D12,D13,D18,D19,D20,D21,D22)</f>
        <v>333000</v>
      </c>
    </row>
    <row r="9" spans="1:4" ht="18.75" customHeight="1">
      <c r="A9" s="107" t="s">
        <v>0</v>
      </c>
      <c r="B9" s="108" t="s">
        <v>111</v>
      </c>
      <c r="C9" s="107" t="s">
        <v>112</v>
      </c>
      <c r="D9" s="109">
        <v>0</v>
      </c>
    </row>
    <row r="10" spans="1:4" ht="18.75" customHeight="1">
      <c r="A10" s="110" t="s">
        <v>1</v>
      </c>
      <c r="B10" s="111" t="s">
        <v>113</v>
      </c>
      <c r="C10" s="110" t="s">
        <v>112</v>
      </c>
      <c r="D10" s="112"/>
    </row>
    <row r="11" spans="1:4" ht="51">
      <c r="A11" s="110" t="s">
        <v>4</v>
      </c>
      <c r="B11" s="113" t="s">
        <v>114</v>
      </c>
      <c r="C11" s="110" t="s">
        <v>115</v>
      </c>
      <c r="D11" s="112"/>
    </row>
    <row r="12" spans="1:4" ht="18.75" customHeight="1">
      <c r="A12" s="110" t="s">
        <v>5</v>
      </c>
      <c r="B12" s="111" t="s">
        <v>116</v>
      </c>
      <c r="C12" s="110" t="s">
        <v>117</v>
      </c>
      <c r="D12" s="112"/>
    </row>
    <row r="13" spans="1:4" ht="18.75" customHeight="1">
      <c r="A13" s="110" t="s">
        <v>6</v>
      </c>
      <c r="B13" s="111" t="s">
        <v>118</v>
      </c>
      <c r="C13" s="110" t="s">
        <v>157</v>
      </c>
      <c r="D13" s="112">
        <f>SUM(D14:D17)</f>
        <v>0</v>
      </c>
    </row>
    <row r="14" spans="1:4" ht="18.75" customHeight="1">
      <c r="A14" s="110" t="s">
        <v>119</v>
      </c>
      <c r="B14" s="111" t="s">
        <v>120</v>
      </c>
      <c r="C14" s="110" t="s">
        <v>121</v>
      </c>
      <c r="D14" s="112"/>
    </row>
    <row r="15" spans="1:4" ht="18.75" customHeight="1">
      <c r="A15" s="110" t="s">
        <v>122</v>
      </c>
      <c r="B15" s="111" t="s">
        <v>123</v>
      </c>
      <c r="C15" s="110" t="s">
        <v>124</v>
      </c>
      <c r="D15" s="112"/>
    </row>
    <row r="16" spans="1:4" ht="44.25" customHeight="1">
      <c r="A16" s="110" t="s">
        <v>125</v>
      </c>
      <c r="B16" s="113" t="s">
        <v>126</v>
      </c>
      <c r="C16" s="110" t="s">
        <v>127</v>
      </c>
      <c r="D16" s="112"/>
    </row>
    <row r="17" spans="1:4" ht="18.75" customHeight="1">
      <c r="A17" s="110" t="s">
        <v>128</v>
      </c>
      <c r="B17" s="111" t="s">
        <v>129</v>
      </c>
      <c r="C17" s="110" t="s">
        <v>130</v>
      </c>
      <c r="D17" s="112"/>
    </row>
    <row r="18" spans="1:4" ht="18.75" customHeight="1">
      <c r="A18" s="110" t="s">
        <v>7</v>
      </c>
      <c r="B18" s="111" t="s">
        <v>131</v>
      </c>
      <c r="C18" s="110" t="s">
        <v>132</v>
      </c>
      <c r="D18" s="112">
        <v>333000</v>
      </c>
    </row>
    <row r="19" spans="1:4" ht="18.75" customHeight="1">
      <c r="A19" s="110" t="s">
        <v>8</v>
      </c>
      <c r="B19" s="111" t="s">
        <v>133</v>
      </c>
      <c r="C19" s="110" t="s">
        <v>134</v>
      </c>
      <c r="D19" s="112"/>
    </row>
    <row r="20" spans="1:4" ht="18.75" customHeight="1">
      <c r="A20" s="110" t="s">
        <v>9</v>
      </c>
      <c r="B20" s="111" t="s">
        <v>135</v>
      </c>
      <c r="C20" s="110" t="s">
        <v>136</v>
      </c>
      <c r="D20" s="112"/>
    </row>
    <row r="21" spans="1:4" ht="18.75" customHeight="1">
      <c r="A21" s="110" t="s">
        <v>10</v>
      </c>
      <c r="B21" s="111" t="s">
        <v>137</v>
      </c>
      <c r="C21" s="110" t="s">
        <v>138</v>
      </c>
      <c r="D21" s="112"/>
    </row>
    <row r="22" spans="1:4" ht="18.75" customHeight="1">
      <c r="A22" s="114" t="s">
        <v>139</v>
      </c>
      <c r="B22" s="115" t="s">
        <v>140</v>
      </c>
      <c r="C22" s="114" t="s">
        <v>141</v>
      </c>
      <c r="D22" s="116"/>
    </row>
    <row r="23" spans="1:4" ht="18.75" customHeight="1">
      <c r="A23" s="155" t="s">
        <v>142</v>
      </c>
      <c r="B23" s="155"/>
      <c r="C23" s="106"/>
      <c r="D23" s="80">
        <f>SUM(D24:D31)</f>
        <v>0</v>
      </c>
    </row>
    <row r="24" spans="1:4" ht="18.75" customHeight="1">
      <c r="A24" s="107" t="s">
        <v>0</v>
      </c>
      <c r="B24" s="108" t="s">
        <v>143</v>
      </c>
      <c r="C24" s="107" t="s">
        <v>144</v>
      </c>
      <c r="D24" s="109">
        <v>0</v>
      </c>
    </row>
    <row r="25" spans="1:4" ht="18.75" customHeight="1">
      <c r="A25" s="110" t="s">
        <v>1</v>
      </c>
      <c r="B25" s="111" t="s">
        <v>145</v>
      </c>
      <c r="C25" s="110" t="s">
        <v>144</v>
      </c>
      <c r="D25" s="112"/>
    </row>
    <row r="26" spans="1:4" ht="38.25">
      <c r="A26" s="110" t="s">
        <v>4</v>
      </c>
      <c r="B26" s="113" t="s">
        <v>146</v>
      </c>
      <c r="C26" s="110" t="s">
        <v>147</v>
      </c>
      <c r="D26" s="112"/>
    </row>
    <row r="27" spans="1:4" ht="18.75" customHeight="1">
      <c r="A27" s="110" t="s">
        <v>5</v>
      </c>
      <c r="B27" s="111" t="s">
        <v>148</v>
      </c>
      <c r="C27" s="110" t="s">
        <v>149</v>
      </c>
      <c r="D27" s="112"/>
    </row>
    <row r="28" spans="1:4" ht="18.75" customHeight="1">
      <c r="A28" s="110" t="s">
        <v>6</v>
      </c>
      <c r="B28" s="111" t="s">
        <v>150</v>
      </c>
      <c r="C28" s="110" t="s">
        <v>141</v>
      </c>
      <c r="D28" s="112"/>
    </row>
    <row r="29" spans="1:4" ht="18.75" customHeight="1">
      <c r="A29" s="110" t="s">
        <v>7</v>
      </c>
      <c r="B29" s="111" t="s">
        <v>151</v>
      </c>
      <c r="C29" s="110" t="s">
        <v>152</v>
      </c>
      <c r="D29" s="112"/>
    </row>
    <row r="30" spans="1:4" ht="18.75" customHeight="1">
      <c r="A30" s="110" t="s">
        <v>8</v>
      </c>
      <c r="B30" s="111" t="s">
        <v>153</v>
      </c>
      <c r="C30" s="110" t="s">
        <v>154</v>
      </c>
      <c r="D30" s="112"/>
    </row>
    <row r="31" spans="1:4" ht="18.75" customHeight="1">
      <c r="A31" s="114" t="s">
        <v>9</v>
      </c>
      <c r="B31" s="115" t="s">
        <v>155</v>
      </c>
      <c r="C31" s="114" t="s">
        <v>156</v>
      </c>
      <c r="D31" s="116"/>
    </row>
    <row r="32" spans="1:4" ht="7.5" customHeight="1">
      <c r="A32" s="117"/>
      <c r="B32" s="118"/>
      <c r="C32" s="118"/>
      <c r="D32" s="118"/>
    </row>
    <row r="33" spans="1:6" ht="12.75">
      <c r="A33" s="119"/>
      <c r="B33" s="120"/>
      <c r="C33" s="120"/>
      <c r="D33" s="120"/>
      <c r="E33" s="121"/>
      <c r="F33" s="121"/>
    </row>
    <row r="34" spans="1:6" ht="12.75">
      <c r="A34" s="154"/>
      <c r="B34" s="154"/>
      <c r="C34" s="154"/>
      <c r="D34" s="154"/>
      <c r="E34" s="154"/>
      <c r="F34" s="154"/>
    </row>
    <row r="35" spans="1:6" ht="22.5" customHeight="1">
      <c r="A35" s="154"/>
      <c r="B35" s="154"/>
      <c r="C35" s="154"/>
      <c r="D35" s="154"/>
      <c r="E35" s="154"/>
      <c r="F35" s="154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7
do uchwały Nr XXIII/116/08
Rady Gminy w Skarżysku Kościelnym
z dnia 20 listopada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7">
      <selection activeCell="D11" sqref="D11"/>
    </sheetView>
  </sheetViews>
  <sheetFormatPr defaultColWidth="9.00390625" defaultRowHeight="12.75"/>
  <cols>
    <col min="1" max="1" width="5.625" style="58" customWidth="1"/>
    <col min="2" max="2" width="6.00390625" style="58" customWidth="1"/>
    <col min="3" max="3" width="7.75390625" style="58" customWidth="1"/>
    <col min="4" max="4" width="17.375" style="58" customWidth="1"/>
    <col min="5" max="5" width="12.00390625" style="58" hidden="1" customWidth="1"/>
    <col min="6" max="6" width="12.75390625" style="58" customWidth="1"/>
    <col min="7" max="8" width="10.125" style="58" customWidth="1"/>
    <col min="9" max="9" width="2.625" style="58" customWidth="1"/>
    <col min="10" max="10" width="13.125" style="58" customWidth="1"/>
    <col min="11" max="11" width="14.375" style="58" customWidth="1"/>
    <col min="12" max="12" width="16.75390625" style="58" customWidth="1"/>
    <col min="13" max="16384" width="9.125" style="58" customWidth="1"/>
  </cols>
  <sheetData>
    <row r="1" spans="1:12" ht="18">
      <c r="A1" s="152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0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1" t="s">
        <v>2</v>
      </c>
    </row>
    <row r="3" spans="1:12" s="90" customFormat="1" ht="19.5" customHeight="1">
      <c r="A3" s="153" t="s">
        <v>3</v>
      </c>
      <c r="B3" s="153" t="s">
        <v>11</v>
      </c>
      <c r="C3" s="153" t="s">
        <v>12</v>
      </c>
      <c r="D3" s="150" t="s">
        <v>100</v>
      </c>
      <c r="E3" s="150" t="s">
        <v>13</v>
      </c>
      <c r="F3" s="150" t="s">
        <v>14</v>
      </c>
      <c r="G3" s="150"/>
      <c r="H3" s="150"/>
      <c r="I3" s="150"/>
      <c r="J3" s="150"/>
      <c r="K3" s="150"/>
      <c r="L3" s="150" t="s">
        <v>15</v>
      </c>
    </row>
    <row r="4" spans="1:12" s="90" customFormat="1" ht="19.5" customHeight="1">
      <c r="A4" s="153"/>
      <c r="B4" s="153"/>
      <c r="C4" s="153"/>
      <c r="D4" s="150"/>
      <c r="E4" s="150"/>
      <c r="F4" s="150" t="s">
        <v>101</v>
      </c>
      <c r="G4" s="150" t="s">
        <v>16</v>
      </c>
      <c r="H4" s="150"/>
      <c r="I4" s="150"/>
      <c r="J4" s="150"/>
      <c r="K4" s="150"/>
      <c r="L4" s="150"/>
    </row>
    <row r="5" spans="1:12" s="90" customFormat="1" ht="29.25" customHeight="1">
      <c r="A5" s="153"/>
      <c r="B5" s="153"/>
      <c r="C5" s="153"/>
      <c r="D5" s="150"/>
      <c r="E5" s="150"/>
      <c r="F5" s="150"/>
      <c r="G5" s="150" t="s">
        <v>17</v>
      </c>
      <c r="H5" s="150" t="s">
        <v>18</v>
      </c>
      <c r="I5" s="159" t="s">
        <v>102</v>
      </c>
      <c r="J5" s="133"/>
      <c r="K5" s="150" t="s">
        <v>19</v>
      </c>
      <c r="L5" s="150"/>
    </row>
    <row r="6" spans="1:12" s="90" customFormat="1" ht="19.5" customHeight="1">
      <c r="A6" s="153"/>
      <c r="B6" s="153"/>
      <c r="C6" s="153"/>
      <c r="D6" s="150"/>
      <c r="E6" s="150"/>
      <c r="F6" s="150"/>
      <c r="G6" s="150"/>
      <c r="H6" s="150"/>
      <c r="I6" s="160"/>
      <c r="J6" s="135"/>
      <c r="K6" s="150"/>
      <c r="L6" s="150"/>
    </row>
    <row r="7" spans="1:12" s="90" customFormat="1" ht="19.5" customHeight="1">
      <c r="A7" s="153"/>
      <c r="B7" s="153"/>
      <c r="C7" s="153"/>
      <c r="D7" s="150"/>
      <c r="E7" s="150"/>
      <c r="F7" s="150"/>
      <c r="G7" s="150"/>
      <c r="H7" s="150"/>
      <c r="I7" s="161"/>
      <c r="J7" s="137"/>
      <c r="K7" s="150"/>
      <c r="L7" s="150"/>
    </row>
    <row r="8" spans="1:12" ht="7.5" customHeigh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5</v>
      </c>
      <c r="G8" s="61">
        <v>6</v>
      </c>
      <c r="H8" s="61">
        <v>7</v>
      </c>
      <c r="I8" s="157">
        <v>8</v>
      </c>
      <c r="J8" s="158"/>
      <c r="K8" s="61">
        <v>9</v>
      </c>
      <c r="L8" s="61">
        <v>10</v>
      </c>
    </row>
    <row r="9" spans="1:12" ht="85.5" customHeight="1">
      <c r="A9" s="91" t="s">
        <v>0</v>
      </c>
      <c r="B9" s="92">
        <v>700</v>
      </c>
      <c r="C9" s="92">
        <v>70005</v>
      </c>
      <c r="D9" s="93" t="s">
        <v>103</v>
      </c>
      <c r="E9" s="94">
        <v>20000</v>
      </c>
      <c r="F9" s="94">
        <v>17000</v>
      </c>
      <c r="G9" s="94">
        <v>17000</v>
      </c>
      <c r="H9" s="92"/>
      <c r="I9" s="95" t="s">
        <v>20</v>
      </c>
      <c r="J9" s="95"/>
      <c r="K9" s="92"/>
      <c r="L9" s="92" t="s">
        <v>21</v>
      </c>
    </row>
    <row r="10" spans="1:12" ht="93.75" customHeight="1">
      <c r="A10" s="96" t="s">
        <v>1</v>
      </c>
      <c r="B10" s="71">
        <v>750</v>
      </c>
      <c r="C10" s="71">
        <v>75022</v>
      </c>
      <c r="D10" s="97" t="s">
        <v>104</v>
      </c>
      <c r="E10" s="71"/>
      <c r="F10" s="72">
        <v>3000</v>
      </c>
      <c r="G10" s="72">
        <v>3000</v>
      </c>
      <c r="H10" s="71"/>
      <c r="I10" s="97" t="s">
        <v>20</v>
      </c>
      <c r="J10" s="97"/>
      <c r="K10" s="71"/>
      <c r="L10" s="92" t="s">
        <v>21</v>
      </c>
    </row>
    <row r="11" spans="1:12" ht="90" customHeight="1">
      <c r="A11" s="122" t="s">
        <v>161</v>
      </c>
      <c r="B11" s="123">
        <v>853</v>
      </c>
      <c r="C11" s="123">
        <v>85395</v>
      </c>
      <c r="D11" s="124" t="s">
        <v>167</v>
      </c>
      <c r="E11" s="123"/>
      <c r="F11" s="125">
        <v>16772</v>
      </c>
      <c r="G11" s="125"/>
      <c r="H11" s="123"/>
      <c r="I11" s="97" t="s">
        <v>20</v>
      </c>
      <c r="J11" s="126">
        <v>16772</v>
      </c>
      <c r="K11" s="123"/>
      <c r="L11" s="92" t="s">
        <v>83</v>
      </c>
    </row>
    <row r="12" spans="1:12" ht="102">
      <c r="A12" s="91" t="s">
        <v>5</v>
      </c>
      <c r="B12" s="92">
        <v>900</v>
      </c>
      <c r="C12" s="92">
        <v>90015</v>
      </c>
      <c r="D12" s="93" t="s">
        <v>105</v>
      </c>
      <c r="E12" s="94">
        <v>20000</v>
      </c>
      <c r="F12" s="94">
        <v>160000</v>
      </c>
      <c r="G12" s="94">
        <v>160000</v>
      </c>
      <c r="H12" s="92"/>
      <c r="I12" s="95" t="s">
        <v>20</v>
      </c>
      <c r="J12" s="95"/>
      <c r="K12" s="92"/>
      <c r="L12" s="92" t="s">
        <v>21</v>
      </c>
    </row>
    <row r="13" spans="1:12" ht="12.75">
      <c r="A13" s="98"/>
      <c r="B13" s="99"/>
      <c r="C13" s="99"/>
      <c r="D13" s="95"/>
      <c r="E13" s="100"/>
      <c r="F13" s="100"/>
      <c r="G13" s="100"/>
      <c r="H13" s="99"/>
      <c r="I13" s="95"/>
      <c r="J13" s="95"/>
      <c r="K13" s="99"/>
      <c r="L13" s="99"/>
    </row>
    <row r="14" spans="1:12" ht="22.5" customHeight="1">
      <c r="A14" s="151" t="s">
        <v>22</v>
      </c>
      <c r="B14" s="151"/>
      <c r="C14" s="151"/>
      <c r="D14" s="151"/>
      <c r="E14" s="83">
        <f>SUM(E9:E10)</f>
        <v>20000</v>
      </c>
      <c r="F14" s="83">
        <f>SUM(F9:F13)</f>
        <v>196772</v>
      </c>
      <c r="G14" s="83">
        <f>SUM(G9:G13)</f>
        <v>180000</v>
      </c>
      <c r="H14" s="83">
        <f>SUM(H9:H10)</f>
        <v>0</v>
      </c>
      <c r="I14" s="83">
        <f>SUM(I9:I10)</f>
        <v>0</v>
      </c>
      <c r="J14" s="83"/>
      <c r="K14" s="83">
        <f>SUM(K9:K10)</f>
        <v>0</v>
      </c>
      <c r="L14" s="101" t="s">
        <v>23</v>
      </c>
    </row>
    <row r="16" ht="12.75">
      <c r="A16" s="58" t="s">
        <v>162</v>
      </c>
    </row>
    <row r="17" ht="12.75">
      <c r="A17" s="58" t="s">
        <v>166</v>
      </c>
    </row>
    <row r="18" ht="12.75">
      <c r="A18" s="58" t="s">
        <v>163</v>
      </c>
    </row>
    <row r="19" ht="12.75">
      <c r="A19" s="58" t="s">
        <v>164</v>
      </c>
    </row>
    <row r="20" ht="12.75">
      <c r="A20" s="58" t="s">
        <v>165</v>
      </c>
    </row>
  </sheetData>
  <mergeCells count="16">
    <mergeCell ref="E3:E7"/>
    <mergeCell ref="A14:D14"/>
    <mergeCell ref="A1:L1"/>
    <mergeCell ref="A3:A7"/>
    <mergeCell ref="B3:B7"/>
    <mergeCell ref="C3:C7"/>
    <mergeCell ref="D3:D7"/>
    <mergeCell ref="F3:K3"/>
    <mergeCell ref="L3:L7"/>
    <mergeCell ref="F4:F7"/>
    <mergeCell ref="I8:J8"/>
    <mergeCell ref="G4:K4"/>
    <mergeCell ref="G5:G7"/>
    <mergeCell ref="H5:H7"/>
    <mergeCell ref="K5:K7"/>
    <mergeCell ref="I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1" r:id="rId1"/>
  <headerFooter alignWithMargins="0">
    <oddHeader>&amp;R&amp;9Załącznik nr  2
               do uchwały  Nr  XXIII/116/08
Rady Gminy w SkarżyskuKościelnym 
z dnia 20 listopada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45"/>
  <sheetViews>
    <sheetView defaultGridColor="0" colorId="8" workbookViewId="0" topLeftCell="A4">
      <selection activeCell="H48" sqref="H48"/>
    </sheetView>
  </sheetViews>
  <sheetFormatPr defaultColWidth="9.00390625" defaultRowHeight="12.75"/>
  <cols>
    <col min="1" max="1" width="5.625" style="58" bestFit="1" customWidth="1"/>
    <col min="2" max="2" width="8.875" style="58" bestFit="1" customWidth="1"/>
    <col min="3" max="3" width="6.875" style="58" customWidth="1"/>
    <col min="4" max="4" width="14.25390625" style="58" customWidth="1"/>
    <col min="5" max="5" width="14.875" style="58" customWidth="1"/>
    <col min="6" max="6" width="13.625" style="58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2.75">
      <c r="J2" s="1" t="s">
        <v>2</v>
      </c>
    </row>
    <row r="3" spans="1:10" s="60" customFormat="1" ht="20.25" customHeight="1">
      <c r="A3" s="153" t="s">
        <v>11</v>
      </c>
      <c r="B3" s="163" t="s">
        <v>49</v>
      </c>
      <c r="C3" s="163" t="s">
        <v>88</v>
      </c>
      <c r="D3" s="150" t="s">
        <v>89</v>
      </c>
      <c r="E3" s="150" t="s">
        <v>90</v>
      </c>
      <c r="F3" s="150" t="s">
        <v>91</v>
      </c>
      <c r="G3" s="150"/>
      <c r="H3" s="150"/>
      <c r="I3" s="150"/>
      <c r="J3" s="150"/>
    </row>
    <row r="4" spans="1:10" s="60" customFormat="1" ht="20.25" customHeight="1">
      <c r="A4" s="153"/>
      <c r="B4" s="164"/>
      <c r="C4" s="164"/>
      <c r="D4" s="153"/>
      <c r="E4" s="150"/>
      <c r="F4" s="150" t="s">
        <v>92</v>
      </c>
      <c r="G4" s="150" t="s">
        <v>93</v>
      </c>
      <c r="H4" s="150"/>
      <c r="I4" s="150"/>
      <c r="J4" s="150" t="s">
        <v>94</v>
      </c>
    </row>
    <row r="5" spans="1:10" s="60" customFormat="1" ht="65.25" customHeight="1">
      <c r="A5" s="153"/>
      <c r="B5" s="165"/>
      <c r="C5" s="165"/>
      <c r="D5" s="153"/>
      <c r="E5" s="150"/>
      <c r="F5" s="150"/>
      <c r="G5" s="59" t="s">
        <v>95</v>
      </c>
      <c r="H5" s="59" t="s">
        <v>96</v>
      </c>
      <c r="I5" s="59" t="s">
        <v>97</v>
      </c>
      <c r="J5" s="150"/>
    </row>
    <row r="6" spans="1:10" ht="9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s="66" customFormat="1" ht="15.75" customHeight="1">
      <c r="A7" s="62">
        <v>10</v>
      </c>
      <c r="B7" s="63">
        <v>1095</v>
      </c>
      <c r="C7" s="64">
        <v>2010</v>
      </c>
      <c r="D7" s="65">
        <v>10539</v>
      </c>
      <c r="E7" s="65">
        <v>10539</v>
      </c>
      <c r="F7" s="65">
        <v>10539</v>
      </c>
      <c r="G7" s="65"/>
      <c r="H7" s="65"/>
      <c r="I7" s="65"/>
      <c r="J7" s="65"/>
    </row>
    <row r="8" spans="1:10" s="70" customFormat="1" ht="19.5" customHeight="1">
      <c r="A8" s="67">
        <v>750</v>
      </c>
      <c r="B8" s="68">
        <v>75011</v>
      </c>
      <c r="C8" s="68">
        <v>2010</v>
      </c>
      <c r="D8" s="69">
        <v>70360</v>
      </c>
      <c r="E8" s="69">
        <f aca="true" t="shared" si="0" ref="E8:J8">SUM(E9:E22)</f>
        <v>70360</v>
      </c>
      <c r="F8" s="69">
        <f t="shared" si="0"/>
        <v>70360</v>
      </c>
      <c r="G8" s="69">
        <f t="shared" si="0"/>
        <v>42000</v>
      </c>
      <c r="H8" s="69">
        <v>10600</v>
      </c>
      <c r="I8" s="69">
        <f t="shared" si="0"/>
        <v>0</v>
      </c>
      <c r="J8" s="69">
        <f t="shared" si="0"/>
        <v>0</v>
      </c>
    </row>
    <row r="9" spans="1:10" ht="19.5" customHeight="1" hidden="1">
      <c r="A9" s="71"/>
      <c r="B9" s="71"/>
      <c r="C9" s="71">
        <v>4010</v>
      </c>
      <c r="D9" s="71"/>
      <c r="E9" s="72">
        <v>42000</v>
      </c>
      <c r="F9" s="72">
        <v>42000</v>
      </c>
      <c r="G9" s="72">
        <v>42000</v>
      </c>
      <c r="H9" s="71"/>
      <c r="I9" s="71"/>
      <c r="J9" s="71"/>
    </row>
    <row r="10" spans="1:10" ht="19.5" customHeight="1" hidden="1">
      <c r="A10" s="71"/>
      <c r="B10" s="71"/>
      <c r="C10" s="71">
        <v>4040</v>
      </c>
      <c r="D10" s="71"/>
      <c r="E10" s="72">
        <v>0</v>
      </c>
      <c r="F10" s="72">
        <v>0</v>
      </c>
      <c r="G10" s="72">
        <v>0</v>
      </c>
      <c r="H10" s="71"/>
      <c r="I10" s="71"/>
      <c r="J10" s="71"/>
    </row>
    <row r="11" spans="1:10" ht="19.5" customHeight="1" hidden="1">
      <c r="A11" s="71"/>
      <c r="B11" s="71"/>
      <c r="C11" s="71">
        <v>4110</v>
      </c>
      <c r="D11" s="71"/>
      <c r="E11" s="72">
        <v>10200</v>
      </c>
      <c r="F11" s="72">
        <v>10200</v>
      </c>
      <c r="G11" s="71"/>
      <c r="H11" s="72">
        <v>10200</v>
      </c>
      <c r="I11" s="71"/>
      <c r="J11" s="71"/>
    </row>
    <row r="12" spans="1:10" s="74" customFormat="1" ht="19.5" customHeight="1" hidden="1">
      <c r="A12" s="72"/>
      <c r="B12" s="72"/>
      <c r="C12" s="73">
        <v>4120</v>
      </c>
      <c r="D12" s="72"/>
      <c r="E12" s="72">
        <v>1600</v>
      </c>
      <c r="F12" s="72">
        <v>1600</v>
      </c>
      <c r="G12" s="72"/>
      <c r="H12" s="72">
        <v>1600</v>
      </c>
      <c r="I12" s="72"/>
      <c r="J12" s="72"/>
    </row>
    <row r="13" spans="1:10" ht="19.5" customHeight="1" hidden="1">
      <c r="A13" s="71"/>
      <c r="B13" s="71"/>
      <c r="C13" s="71">
        <v>4210</v>
      </c>
      <c r="D13" s="71"/>
      <c r="E13" s="72">
        <v>5800</v>
      </c>
      <c r="F13" s="72">
        <v>5800</v>
      </c>
      <c r="G13" s="71"/>
      <c r="H13" s="71"/>
      <c r="I13" s="71"/>
      <c r="J13" s="71"/>
    </row>
    <row r="14" spans="1:10" ht="19.5" customHeight="1" hidden="1">
      <c r="A14" s="71"/>
      <c r="B14" s="71"/>
      <c r="C14" s="71">
        <v>4260</v>
      </c>
      <c r="D14" s="71"/>
      <c r="E14" s="72">
        <v>1500</v>
      </c>
      <c r="F14" s="72">
        <v>1500</v>
      </c>
      <c r="G14" s="71"/>
      <c r="H14" s="71"/>
      <c r="I14" s="71"/>
      <c r="J14" s="71"/>
    </row>
    <row r="15" spans="1:10" ht="19.5" customHeight="1" hidden="1">
      <c r="A15" s="71"/>
      <c r="B15" s="71"/>
      <c r="C15" s="71">
        <v>4300</v>
      </c>
      <c r="D15" s="71"/>
      <c r="E15" s="72">
        <v>2700</v>
      </c>
      <c r="F15" s="72">
        <v>2700</v>
      </c>
      <c r="G15" s="71"/>
      <c r="H15" s="71"/>
      <c r="I15" s="71"/>
      <c r="J15" s="71"/>
    </row>
    <row r="16" spans="1:10" ht="19.5" customHeight="1" hidden="1">
      <c r="A16" s="71"/>
      <c r="B16" s="71"/>
      <c r="C16" s="71">
        <v>4350</v>
      </c>
      <c r="D16" s="71"/>
      <c r="E16" s="72">
        <v>500</v>
      </c>
      <c r="F16" s="72">
        <v>500</v>
      </c>
      <c r="G16" s="71"/>
      <c r="H16" s="71"/>
      <c r="I16" s="71"/>
      <c r="J16" s="71"/>
    </row>
    <row r="17" spans="1:10" ht="19.5" customHeight="1" hidden="1">
      <c r="A17" s="71"/>
      <c r="B17" s="71"/>
      <c r="C17" s="71">
        <v>4370</v>
      </c>
      <c r="D17" s="71"/>
      <c r="E17" s="72">
        <v>2000</v>
      </c>
      <c r="F17" s="72">
        <v>2000</v>
      </c>
      <c r="G17" s="71"/>
      <c r="H17" s="71"/>
      <c r="I17" s="71"/>
      <c r="J17" s="71"/>
    </row>
    <row r="18" spans="1:10" ht="19.5" customHeight="1" hidden="1">
      <c r="A18" s="71"/>
      <c r="B18" s="71"/>
      <c r="C18" s="71">
        <v>4410</v>
      </c>
      <c r="D18" s="71"/>
      <c r="E18" s="71">
        <v>300</v>
      </c>
      <c r="F18" s="71">
        <v>300</v>
      </c>
      <c r="G18" s="71"/>
      <c r="H18" s="71"/>
      <c r="I18" s="71"/>
      <c r="J18" s="71"/>
    </row>
    <row r="19" spans="1:10" ht="19.5" customHeight="1" hidden="1">
      <c r="A19" s="71"/>
      <c r="B19" s="71"/>
      <c r="C19" s="71">
        <v>4430</v>
      </c>
      <c r="D19" s="71"/>
      <c r="E19" s="72">
        <v>500</v>
      </c>
      <c r="F19" s="72">
        <v>500</v>
      </c>
      <c r="G19" s="71"/>
      <c r="H19" s="71"/>
      <c r="I19" s="71"/>
      <c r="J19" s="71"/>
    </row>
    <row r="20" spans="1:10" ht="19.5" customHeight="1" hidden="1">
      <c r="A20" s="71"/>
      <c r="B20" s="71"/>
      <c r="C20" s="71">
        <v>4700</v>
      </c>
      <c r="D20" s="71"/>
      <c r="E20" s="72">
        <v>450</v>
      </c>
      <c r="F20" s="72">
        <v>450</v>
      </c>
      <c r="G20" s="71"/>
      <c r="H20" s="71"/>
      <c r="I20" s="71"/>
      <c r="J20" s="71"/>
    </row>
    <row r="21" spans="1:10" ht="19.5" customHeight="1" hidden="1">
      <c r="A21" s="71"/>
      <c r="B21" s="71"/>
      <c r="C21" s="71">
        <v>4740</v>
      </c>
      <c r="D21" s="71"/>
      <c r="E21" s="72">
        <v>1310</v>
      </c>
      <c r="F21" s="72">
        <v>1310</v>
      </c>
      <c r="G21" s="71"/>
      <c r="H21" s="71"/>
      <c r="I21" s="71"/>
      <c r="J21" s="71"/>
    </row>
    <row r="22" spans="1:10" ht="19.5" customHeight="1" hidden="1">
      <c r="A22" s="71"/>
      <c r="B22" s="71"/>
      <c r="C22" s="71">
        <v>4750</v>
      </c>
      <c r="D22" s="71"/>
      <c r="E22" s="72">
        <v>1500</v>
      </c>
      <c r="F22" s="72">
        <v>1500</v>
      </c>
      <c r="G22" s="71"/>
      <c r="H22" s="71"/>
      <c r="I22" s="71"/>
      <c r="J22" s="71"/>
    </row>
    <row r="23" spans="1:10" s="70" customFormat="1" ht="19.5" customHeight="1">
      <c r="A23" s="75">
        <v>751</v>
      </c>
      <c r="B23" s="75">
        <v>75101</v>
      </c>
      <c r="C23" s="75">
        <v>2010</v>
      </c>
      <c r="D23" s="76">
        <v>951</v>
      </c>
      <c r="E23" s="76">
        <v>951</v>
      </c>
      <c r="F23" s="76">
        <v>951</v>
      </c>
      <c r="G23" s="76">
        <f>SUM(G24)</f>
        <v>0</v>
      </c>
      <c r="H23" s="76">
        <f>SUM(H24)</f>
        <v>0</v>
      </c>
      <c r="I23" s="76">
        <f>SUM(I24)</f>
        <v>0</v>
      </c>
      <c r="J23" s="76">
        <f>SUM(J24)</f>
        <v>0</v>
      </c>
    </row>
    <row r="24" spans="1:10" ht="19.5" customHeight="1" hidden="1">
      <c r="A24" s="71"/>
      <c r="B24" s="71"/>
      <c r="C24" s="71">
        <v>4300</v>
      </c>
      <c r="D24" s="71"/>
      <c r="E24" s="72">
        <v>1069</v>
      </c>
      <c r="F24" s="72">
        <v>1069</v>
      </c>
      <c r="G24" s="71"/>
      <c r="H24" s="71"/>
      <c r="I24" s="71"/>
      <c r="J24" s="71"/>
    </row>
    <row r="25" spans="1:10" s="70" customFormat="1" ht="19.5" customHeight="1">
      <c r="A25" s="77">
        <v>852</v>
      </c>
      <c r="B25" s="77">
        <v>85212</v>
      </c>
      <c r="C25" s="77">
        <v>2010</v>
      </c>
      <c r="D25" s="78">
        <v>1878342</v>
      </c>
      <c r="E25" s="78">
        <v>1878342</v>
      </c>
      <c r="F25" s="78">
        <v>1878342</v>
      </c>
      <c r="G25" s="78">
        <v>39645</v>
      </c>
      <c r="H25" s="78">
        <v>27723</v>
      </c>
      <c r="I25" s="78">
        <f>SUM(I26:I40)</f>
        <v>0</v>
      </c>
      <c r="J25" s="78">
        <f>SUM(J26:J40)</f>
        <v>0</v>
      </c>
    </row>
    <row r="26" spans="1:10" s="81" customFormat="1" ht="19.5" customHeight="1" hidden="1">
      <c r="A26" s="79"/>
      <c r="B26" s="79"/>
      <c r="C26" s="79">
        <v>3110</v>
      </c>
      <c r="D26" s="80"/>
      <c r="E26" s="80">
        <v>1915182</v>
      </c>
      <c r="F26" s="80">
        <v>1915182</v>
      </c>
      <c r="G26" s="80"/>
      <c r="H26" s="80"/>
      <c r="I26" s="80"/>
      <c r="J26" s="80"/>
    </row>
    <row r="27" spans="1:10" ht="19.5" customHeight="1" hidden="1">
      <c r="A27" s="82"/>
      <c r="B27" s="82"/>
      <c r="C27" s="82">
        <v>4010</v>
      </c>
      <c r="D27" s="82"/>
      <c r="E27" s="83">
        <v>30621</v>
      </c>
      <c r="F27" s="83">
        <v>30621</v>
      </c>
      <c r="G27" s="83">
        <v>30621</v>
      </c>
      <c r="H27" s="82"/>
      <c r="I27" s="84"/>
      <c r="J27" s="84"/>
    </row>
    <row r="28" spans="1:10" ht="19.5" customHeight="1" hidden="1">
      <c r="A28" s="82"/>
      <c r="B28" s="82"/>
      <c r="C28" s="82">
        <v>4040</v>
      </c>
      <c r="D28" s="82"/>
      <c r="E28" s="83">
        <v>2024</v>
      </c>
      <c r="F28" s="83">
        <v>2024</v>
      </c>
      <c r="G28" s="83">
        <v>2024</v>
      </c>
      <c r="H28" s="82"/>
      <c r="I28" s="84"/>
      <c r="J28" s="84"/>
    </row>
    <row r="29" spans="1:10" ht="19.5" customHeight="1" hidden="1">
      <c r="A29" s="82"/>
      <c r="B29" s="82"/>
      <c r="C29" s="82">
        <v>4110</v>
      </c>
      <c r="D29" s="82"/>
      <c r="E29" s="83">
        <v>28215</v>
      </c>
      <c r="F29" s="83">
        <v>28215</v>
      </c>
      <c r="G29" s="82"/>
      <c r="H29" s="83">
        <v>28215</v>
      </c>
      <c r="I29" s="84"/>
      <c r="J29" s="84"/>
    </row>
    <row r="30" spans="1:10" ht="19.5" customHeight="1" hidden="1">
      <c r="A30" s="82"/>
      <c r="B30" s="82"/>
      <c r="C30" s="82">
        <v>4120</v>
      </c>
      <c r="D30" s="82"/>
      <c r="E30" s="82">
        <v>800</v>
      </c>
      <c r="F30" s="82">
        <v>800</v>
      </c>
      <c r="G30" s="82"/>
      <c r="H30" s="82">
        <v>800</v>
      </c>
      <c r="I30" s="84"/>
      <c r="J30" s="84"/>
    </row>
    <row r="31" spans="1:10" ht="19.5" customHeight="1" hidden="1">
      <c r="A31" s="82"/>
      <c r="B31" s="82"/>
      <c r="C31" s="82">
        <v>4170</v>
      </c>
      <c r="D31" s="82"/>
      <c r="E31" s="83">
        <v>2400</v>
      </c>
      <c r="F31" s="83">
        <v>2400</v>
      </c>
      <c r="G31" s="83">
        <v>2400</v>
      </c>
      <c r="H31" s="82"/>
      <c r="I31" s="84"/>
      <c r="J31" s="84"/>
    </row>
    <row r="32" spans="1:10" ht="19.5" customHeight="1" hidden="1">
      <c r="A32" s="82"/>
      <c r="B32" s="82"/>
      <c r="C32" s="82">
        <v>4210</v>
      </c>
      <c r="D32" s="82"/>
      <c r="E32" s="83">
        <v>3000</v>
      </c>
      <c r="F32" s="83">
        <v>3000</v>
      </c>
      <c r="G32" s="84"/>
      <c r="H32" s="84"/>
      <c r="I32" s="84"/>
      <c r="J32" s="84"/>
    </row>
    <row r="33" spans="1:10" ht="19.5" customHeight="1" hidden="1">
      <c r="A33" s="82"/>
      <c r="B33" s="82"/>
      <c r="C33" s="82">
        <v>4260</v>
      </c>
      <c r="D33" s="82"/>
      <c r="E33" s="82">
        <v>0</v>
      </c>
      <c r="F33" s="82">
        <v>0</v>
      </c>
      <c r="G33" s="84"/>
      <c r="H33" s="84"/>
      <c r="I33" s="84"/>
      <c r="J33" s="84"/>
    </row>
    <row r="34" spans="1:10" ht="19.5" customHeight="1" hidden="1">
      <c r="A34" s="82"/>
      <c r="B34" s="82"/>
      <c r="C34" s="82">
        <v>4300</v>
      </c>
      <c r="D34" s="82"/>
      <c r="E34" s="83">
        <v>9400</v>
      </c>
      <c r="F34" s="83">
        <v>9400</v>
      </c>
      <c r="G34" s="84"/>
      <c r="H34" s="84"/>
      <c r="I34" s="84"/>
      <c r="J34" s="84"/>
    </row>
    <row r="35" spans="1:10" ht="19.5" customHeight="1" hidden="1">
      <c r="A35" s="82"/>
      <c r="B35" s="82"/>
      <c r="C35" s="82">
        <v>4350</v>
      </c>
      <c r="D35" s="82"/>
      <c r="E35" s="83">
        <v>300</v>
      </c>
      <c r="F35" s="83">
        <v>300</v>
      </c>
      <c r="G35" s="84"/>
      <c r="H35" s="84"/>
      <c r="I35" s="84"/>
      <c r="J35" s="84"/>
    </row>
    <row r="36" spans="1:10" ht="19.5" customHeight="1" hidden="1">
      <c r="A36" s="82"/>
      <c r="B36" s="82"/>
      <c r="C36" s="82">
        <v>4370</v>
      </c>
      <c r="D36" s="82"/>
      <c r="E36" s="83">
        <v>700</v>
      </c>
      <c r="F36" s="83">
        <v>700</v>
      </c>
      <c r="G36" s="84"/>
      <c r="H36" s="84"/>
      <c r="I36" s="84"/>
      <c r="J36" s="84"/>
    </row>
    <row r="37" spans="1:10" ht="19.5" customHeight="1" hidden="1">
      <c r="A37" s="82"/>
      <c r="B37" s="82"/>
      <c r="C37" s="82">
        <v>4410</v>
      </c>
      <c r="D37" s="82"/>
      <c r="E37" s="83">
        <v>700</v>
      </c>
      <c r="F37" s="83">
        <v>700</v>
      </c>
      <c r="G37" s="84"/>
      <c r="H37" s="84"/>
      <c r="I37" s="84"/>
      <c r="J37" s="84"/>
    </row>
    <row r="38" spans="1:10" ht="19.5" customHeight="1" hidden="1">
      <c r="A38" s="82"/>
      <c r="B38" s="82"/>
      <c r="C38" s="82">
        <v>4440</v>
      </c>
      <c r="D38" s="82"/>
      <c r="E38" s="83">
        <v>1300</v>
      </c>
      <c r="F38" s="83">
        <v>1300</v>
      </c>
      <c r="G38" s="84"/>
      <c r="H38" s="84"/>
      <c r="I38" s="84"/>
      <c r="J38" s="84"/>
    </row>
    <row r="39" spans="1:10" ht="19.5" customHeight="1" hidden="1">
      <c r="A39" s="82"/>
      <c r="B39" s="82"/>
      <c r="C39" s="82">
        <v>4740</v>
      </c>
      <c r="D39" s="82"/>
      <c r="E39" s="83">
        <v>500</v>
      </c>
      <c r="F39" s="83">
        <v>500</v>
      </c>
      <c r="G39" s="84"/>
      <c r="H39" s="84"/>
      <c r="I39" s="84"/>
      <c r="J39" s="84"/>
    </row>
    <row r="40" spans="1:10" ht="19.5" customHeight="1" hidden="1">
      <c r="A40" s="82"/>
      <c r="B40" s="82"/>
      <c r="C40" s="82">
        <v>4750</v>
      </c>
      <c r="D40" s="82"/>
      <c r="E40" s="83">
        <v>1400</v>
      </c>
      <c r="F40" s="83">
        <v>1400</v>
      </c>
      <c r="G40" s="84"/>
      <c r="H40" s="84"/>
      <c r="I40" s="84"/>
      <c r="J40" s="84"/>
    </row>
    <row r="41" spans="1:10" s="70" customFormat="1" ht="19.5" customHeight="1">
      <c r="A41" s="85">
        <v>852</v>
      </c>
      <c r="B41" s="85">
        <v>85213</v>
      </c>
      <c r="C41" s="85">
        <v>2010</v>
      </c>
      <c r="D41" s="86">
        <v>6985</v>
      </c>
      <c r="E41" s="86">
        <v>6985</v>
      </c>
      <c r="F41" s="86">
        <v>6985</v>
      </c>
      <c r="G41" s="86">
        <f>SUM(G42)</f>
        <v>0</v>
      </c>
      <c r="H41" s="86">
        <v>6985</v>
      </c>
      <c r="I41" s="87"/>
      <c r="J41" s="87"/>
    </row>
    <row r="42" spans="1:10" ht="19.5" customHeight="1" hidden="1">
      <c r="A42" s="82"/>
      <c r="B42" s="82"/>
      <c r="C42" s="82">
        <v>4130</v>
      </c>
      <c r="D42" s="82"/>
      <c r="E42" s="83">
        <v>14985</v>
      </c>
      <c r="F42" s="83">
        <v>14985</v>
      </c>
      <c r="G42" s="84"/>
      <c r="H42" s="88">
        <v>14985</v>
      </c>
      <c r="I42" s="84"/>
      <c r="J42" s="84"/>
    </row>
    <row r="43" spans="1:10" s="70" customFormat="1" ht="19.5" customHeight="1">
      <c r="A43" s="85">
        <v>852</v>
      </c>
      <c r="B43" s="85">
        <v>85214</v>
      </c>
      <c r="C43" s="85">
        <v>2010</v>
      </c>
      <c r="D43" s="86">
        <v>70337</v>
      </c>
      <c r="E43" s="86">
        <v>70337</v>
      </c>
      <c r="F43" s="86">
        <v>70337</v>
      </c>
      <c r="G43" s="86">
        <f>SUM(G44)</f>
        <v>0</v>
      </c>
      <c r="H43" s="86">
        <f>SUM(H44)</f>
        <v>0</v>
      </c>
      <c r="I43" s="86">
        <f>SUM(I44)</f>
        <v>0</v>
      </c>
      <c r="J43" s="86">
        <f>SUM(J44)</f>
        <v>0</v>
      </c>
    </row>
    <row r="44" spans="1:10" ht="19.5" customHeight="1" hidden="1">
      <c r="A44" s="82" t="s">
        <v>98</v>
      </c>
      <c r="B44" s="82"/>
      <c r="C44" s="82">
        <v>3110</v>
      </c>
      <c r="D44" s="82"/>
      <c r="E44" s="83">
        <v>88337</v>
      </c>
      <c r="F44" s="83">
        <v>88337</v>
      </c>
      <c r="G44" s="84"/>
      <c r="H44" s="84"/>
      <c r="I44" s="84"/>
      <c r="J44" s="84"/>
    </row>
    <row r="45" spans="1:10" s="70" customFormat="1" ht="19.5" customHeight="1">
      <c r="A45" s="162" t="s">
        <v>22</v>
      </c>
      <c r="B45" s="162"/>
      <c r="C45" s="162"/>
      <c r="D45" s="86">
        <f aca="true" t="shared" si="1" ref="D45:J45">SUM(D7,D8,D23,D25,D41,D43)</f>
        <v>2037514</v>
      </c>
      <c r="E45" s="86">
        <f t="shared" si="1"/>
        <v>2037514</v>
      </c>
      <c r="F45" s="86">
        <f t="shared" si="1"/>
        <v>2037514</v>
      </c>
      <c r="G45" s="86">
        <f t="shared" si="1"/>
        <v>81645</v>
      </c>
      <c r="H45" s="86">
        <f t="shared" si="1"/>
        <v>45308</v>
      </c>
      <c r="I45" s="86">
        <f t="shared" si="1"/>
        <v>0</v>
      </c>
      <c r="J45" s="86">
        <f t="shared" si="1"/>
        <v>0</v>
      </c>
    </row>
  </sheetData>
  <mergeCells count="11">
    <mergeCell ref="G4:I4"/>
    <mergeCell ref="J4:J5"/>
    <mergeCell ref="F3:J3"/>
    <mergeCell ref="A1:J1"/>
    <mergeCell ref="F4:F5"/>
    <mergeCell ref="A45:C4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
Załącznik nr  8
do Uchwały Nr XXIII/116/2008 Rady  Gminy  Skarżysko Kościelne
z dnia 20 listopada 2008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M22"/>
  <sheetViews>
    <sheetView workbookViewId="0" topLeftCell="D1">
      <selection activeCell="J5" sqref="J5"/>
    </sheetView>
  </sheetViews>
  <sheetFormatPr defaultColWidth="9.00390625" defaultRowHeight="12.75"/>
  <cols>
    <col min="1" max="1" width="4.625" style="19" customWidth="1"/>
    <col min="2" max="2" width="35.375" style="22" customWidth="1"/>
    <col min="3" max="3" width="9.125" style="19" customWidth="1"/>
    <col min="4" max="4" width="10.375" style="22" customWidth="1"/>
    <col min="5" max="6" width="9.125" style="19" customWidth="1"/>
    <col min="7" max="7" width="29.875" style="19" customWidth="1"/>
    <col min="8" max="8" width="9.125" style="50" customWidth="1"/>
    <col min="9" max="10" width="9.875" style="50" customWidth="1"/>
    <col min="11" max="16384" width="9.125" style="19" customWidth="1"/>
  </cols>
  <sheetData>
    <row r="2" spans="2:10" s="16" customFormat="1" ht="12">
      <c r="B2" s="17"/>
      <c r="D2" s="17"/>
      <c r="H2" s="48"/>
      <c r="I2" s="48"/>
      <c r="J2" s="48" t="s">
        <v>160</v>
      </c>
    </row>
    <row r="3" spans="2:12" s="16" customFormat="1" ht="12">
      <c r="B3" s="17"/>
      <c r="D3" s="17"/>
      <c r="H3" s="48"/>
      <c r="I3" s="48"/>
      <c r="J3" s="48" t="s">
        <v>168</v>
      </c>
      <c r="K3" s="18"/>
      <c r="L3" s="18"/>
    </row>
    <row r="4" spans="2:12" s="16" customFormat="1" ht="12">
      <c r="B4" s="17"/>
      <c r="D4" s="17"/>
      <c r="H4" s="48"/>
      <c r="I4" s="48"/>
      <c r="J4" s="48" t="s">
        <v>158</v>
      </c>
      <c r="K4" s="18"/>
      <c r="L4" s="18"/>
    </row>
    <row r="5" spans="2:12" s="16" customFormat="1" ht="12">
      <c r="B5" s="17"/>
      <c r="D5" s="17"/>
      <c r="H5" s="48"/>
      <c r="I5" s="48"/>
      <c r="J5" s="48" t="s">
        <v>169</v>
      </c>
      <c r="K5" s="18"/>
      <c r="L5" s="18"/>
    </row>
    <row r="6" spans="2:10" s="16" customFormat="1" ht="12">
      <c r="B6" s="17"/>
      <c r="D6" s="17"/>
      <c r="H6" s="48"/>
      <c r="I6" s="48"/>
      <c r="J6" s="48"/>
    </row>
    <row r="8" spans="1:13" ht="12.75">
      <c r="A8" s="171" t="s">
        <v>80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2.75">
      <c r="A9" s="20"/>
      <c r="B9" s="20"/>
      <c r="C9" s="20"/>
      <c r="D9" s="20"/>
      <c r="E9" s="20"/>
      <c r="F9" s="20"/>
      <c r="G9" s="20"/>
      <c r="H9" s="49"/>
      <c r="I9" s="49"/>
      <c r="J9" s="49"/>
      <c r="K9" s="20"/>
      <c r="L9" s="20"/>
      <c r="M9" s="20"/>
    </row>
    <row r="10" ht="12.75">
      <c r="M10" s="24" t="s">
        <v>45</v>
      </c>
    </row>
    <row r="11" spans="1:13" ht="48" customHeight="1">
      <c r="A11" s="169" t="s">
        <v>46</v>
      </c>
      <c r="B11" s="169" t="s">
        <v>47</v>
      </c>
      <c r="C11" s="169" t="s">
        <v>48</v>
      </c>
      <c r="D11" s="172" t="s">
        <v>15</v>
      </c>
      <c r="E11" s="169" t="s">
        <v>11</v>
      </c>
      <c r="F11" s="172" t="s">
        <v>49</v>
      </c>
      <c r="G11" s="169" t="s">
        <v>50</v>
      </c>
      <c r="H11" s="169"/>
      <c r="I11" s="167" t="s">
        <v>51</v>
      </c>
      <c r="J11" s="170" t="s">
        <v>52</v>
      </c>
      <c r="K11" s="169" t="s">
        <v>53</v>
      </c>
      <c r="L11" s="169"/>
      <c r="M11" s="169"/>
    </row>
    <row r="12" spans="1:13" ht="24">
      <c r="A12" s="169"/>
      <c r="B12" s="169"/>
      <c r="C12" s="169"/>
      <c r="D12" s="173"/>
      <c r="E12" s="169"/>
      <c r="F12" s="173"/>
      <c r="G12" s="25" t="s">
        <v>54</v>
      </c>
      <c r="H12" s="51" t="s">
        <v>55</v>
      </c>
      <c r="I12" s="168"/>
      <c r="J12" s="170"/>
      <c r="K12" s="25" t="s">
        <v>56</v>
      </c>
      <c r="L12" s="25" t="s">
        <v>57</v>
      </c>
      <c r="M12" s="25" t="s">
        <v>58</v>
      </c>
    </row>
    <row r="13" spans="1:13" ht="25.5">
      <c r="A13" s="27" t="s">
        <v>0</v>
      </c>
      <c r="B13" s="28" t="s">
        <v>81</v>
      </c>
      <c r="C13" s="27" t="s">
        <v>84</v>
      </c>
      <c r="D13" s="28" t="s">
        <v>83</v>
      </c>
      <c r="E13" s="27">
        <v>853</v>
      </c>
      <c r="F13" s="27">
        <v>85395</v>
      </c>
      <c r="G13" s="27" t="s">
        <v>62</v>
      </c>
      <c r="H13" s="54">
        <v>16772</v>
      </c>
      <c r="I13" s="54">
        <v>0</v>
      </c>
      <c r="J13" s="54">
        <v>16772</v>
      </c>
      <c r="K13" s="27"/>
      <c r="L13" s="27"/>
      <c r="M13" s="27"/>
    </row>
    <row r="14" spans="1:13" ht="12.75">
      <c r="A14" s="29"/>
      <c r="B14" s="30" t="s">
        <v>85</v>
      </c>
      <c r="C14" s="29"/>
      <c r="D14" s="30"/>
      <c r="E14" s="29"/>
      <c r="F14" s="29"/>
      <c r="G14" s="31" t="s">
        <v>64</v>
      </c>
      <c r="H14" s="52"/>
      <c r="I14" s="52"/>
      <c r="J14" s="52"/>
      <c r="K14" s="29"/>
      <c r="L14" s="29"/>
      <c r="M14" s="29"/>
    </row>
    <row r="15" spans="1:13" ht="51">
      <c r="A15" s="29"/>
      <c r="B15" s="30" t="s">
        <v>86</v>
      </c>
      <c r="C15" s="29"/>
      <c r="D15" s="30"/>
      <c r="E15" s="29"/>
      <c r="F15" s="29"/>
      <c r="G15" s="31" t="s">
        <v>66</v>
      </c>
      <c r="H15" s="52">
        <v>2515.8</v>
      </c>
      <c r="I15" s="52"/>
      <c r="J15" s="52">
        <v>2515.8</v>
      </c>
      <c r="K15" s="29"/>
      <c r="L15" s="29"/>
      <c r="M15" s="29"/>
    </row>
    <row r="16" spans="1:13" ht="38.25">
      <c r="A16" s="29"/>
      <c r="B16" s="30" t="s">
        <v>82</v>
      </c>
      <c r="C16" s="29"/>
      <c r="D16" s="30"/>
      <c r="E16" s="29"/>
      <c r="F16" s="29"/>
      <c r="G16" s="33" t="s">
        <v>68</v>
      </c>
      <c r="H16" s="52">
        <v>14256.2</v>
      </c>
      <c r="I16" s="52">
        <v>0</v>
      </c>
      <c r="J16" s="52">
        <v>14256.2</v>
      </c>
      <c r="K16" s="29"/>
      <c r="L16" s="29"/>
      <c r="M16" s="29"/>
    </row>
    <row r="17" spans="1:13" ht="12.75">
      <c r="A17" s="29"/>
      <c r="B17" s="30"/>
      <c r="C17" s="29"/>
      <c r="D17" s="30"/>
      <c r="E17" s="29"/>
      <c r="F17" s="29"/>
      <c r="G17" s="29"/>
      <c r="H17" s="52"/>
      <c r="I17" s="52"/>
      <c r="J17" s="52"/>
      <c r="K17" s="29"/>
      <c r="L17" s="29"/>
      <c r="M17" s="29"/>
    </row>
    <row r="18" spans="1:13" ht="12.75">
      <c r="A18" s="29"/>
      <c r="B18" s="30"/>
      <c r="C18" s="29"/>
      <c r="D18" s="30"/>
      <c r="E18" s="29"/>
      <c r="F18" s="29"/>
      <c r="G18" s="29"/>
      <c r="H18" s="52"/>
      <c r="I18" s="52"/>
      <c r="J18" s="52"/>
      <c r="K18" s="29"/>
      <c r="L18" s="29"/>
      <c r="M18" s="29"/>
    </row>
    <row r="19" spans="1:13" s="43" customFormat="1" ht="12.75">
      <c r="A19" s="40"/>
      <c r="B19" s="41" t="s">
        <v>78</v>
      </c>
      <c r="C19" s="40"/>
      <c r="D19" s="41"/>
      <c r="E19" s="40"/>
      <c r="F19" s="40"/>
      <c r="G19" s="40"/>
      <c r="H19" s="53">
        <f aca="true" t="shared" si="0" ref="H19:J22">SUM(H13)</f>
        <v>16772</v>
      </c>
      <c r="I19" s="53">
        <f t="shared" si="0"/>
        <v>0</v>
      </c>
      <c r="J19" s="53">
        <f t="shared" si="0"/>
        <v>16772</v>
      </c>
      <c r="K19" s="40"/>
      <c r="L19" s="40"/>
      <c r="M19" s="40"/>
    </row>
    <row r="20" spans="1:13" s="43" customFormat="1" ht="12.75">
      <c r="A20" s="40"/>
      <c r="B20" s="44" t="s">
        <v>64</v>
      </c>
      <c r="C20" s="40"/>
      <c r="D20" s="41"/>
      <c r="E20" s="40"/>
      <c r="F20" s="40"/>
      <c r="G20" s="40"/>
      <c r="H20" s="53">
        <f t="shared" si="0"/>
        <v>0</v>
      </c>
      <c r="I20" s="53">
        <f t="shared" si="0"/>
        <v>0</v>
      </c>
      <c r="J20" s="53">
        <f t="shared" si="0"/>
        <v>0</v>
      </c>
      <c r="K20" s="40"/>
      <c r="L20" s="40"/>
      <c r="M20" s="40"/>
    </row>
    <row r="21" spans="1:13" s="43" customFormat="1" ht="12.75">
      <c r="A21" s="40"/>
      <c r="B21" s="44" t="s">
        <v>66</v>
      </c>
      <c r="C21" s="40"/>
      <c r="D21" s="41"/>
      <c r="E21" s="40"/>
      <c r="F21" s="40"/>
      <c r="G21" s="40"/>
      <c r="H21" s="53">
        <f t="shared" si="0"/>
        <v>2515.8</v>
      </c>
      <c r="I21" s="53">
        <f t="shared" si="0"/>
        <v>0</v>
      </c>
      <c r="J21" s="53">
        <f t="shared" si="0"/>
        <v>2515.8</v>
      </c>
      <c r="K21" s="40"/>
      <c r="L21" s="40"/>
      <c r="M21" s="40"/>
    </row>
    <row r="22" spans="1:13" s="43" customFormat="1" ht="28.5" customHeight="1">
      <c r="A22" s="45"/>
      <c r="B22" s="46" t="s">
        <v>68</v>
      </c>
      <c r="C22" s="45"/>
      <c r="D22" s="47"/>
      <c r="E22" s="45"/>
      <c r="F22" s="45"/>
      <c r="G22" s="45"/>
      <c r="H22" s="57">
        <f t="shared" si="0"/>
        <v>14256.2</v>
      </c>
      <c r="I22" s="57">
        <f t="shared" si="0"/>
        <v>0</v>
      </c>
      <c r="J22" s="57">
        <f t="shared" si="0"/>
        <v>14256.2</v>
      </c>
      <c r="K22" s="45"/>
      <c r="L22" s="45"/>
      <c r="M22" s="45"/>
    </row>
  </sheetData>
  <mergeCells count="11">
    <mergeCell ref="A8:M8"/>
    <mergeCell ref="A11:A12"/>
    <mergeCell ref="B11:B12"/>
    <mergeCell ref="C11:C12"/>
    <mergeCell ref="D11:D12"/>
    <mergeCell ref="F11:F12"/>
    <mergeCell ref="E11:E12"/>
    <mergeCell ref="I11:I12"/>
    <mergeCell ref="G11:H11"/>
    <mergeCell ref="J11:J12"/>
    <mergeCell ref="K11:M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M29"/>
  <sheetViews>
    <sheetView workbookViewId="0" topLeftCell="C1">
      <selection activeCell="C9" sqref="A9:IV9"/>
    </sheetView>
  </sheetViews>
  <sheetFormatPr defaultColWidth="9.00390625" defaultRowHeight="12.75"/>
  <cols>
    <col min="1" max="1" width="4.625" style="19" customWidth="1"/>
    <col min="2" max="2" width="35.375" style="22" customWidth="1"/>
    <col min="3" max="3" width="9.125" style="19" customWidth="1"/>
    <col min="4" max="4" width="10.375" style="22" customWidth="1"/>
    <col min="5" max="6" width="9.125" style="19" customWidth="1"/>
    <col min="7" max="7" width="29.875" style="19" customWidth="1"/>
    <col min="8" max="8" width="9.875" style="50" bestFit="1" customWidth="1"/>
    <col min="9" max="10" width="9.875" style="50" customWidth="1"/>
    <col min="11" max="16384" width="9.125" style="19" customWidth="1"/>
  </cols>
  <sheetData>
    <row r="2" spans="2:10" s="16" customFormat="1" ht="12">
      <c r="B2" s="17"/>
      <c r="D2" s="17"/>
      <c r="H2" s="48"/>
      <c r="I2" s="48"/>
      <c r="J2" s="48" t="s">
        <v>159</v>
      </c>
    </row>
    <row r="3" spans="2:12" s="16" customFormat="1" ht="12">
      <c r="B3" s="17"/>
      <c r="D3" s="17"/>
      <c r="H3" s="48"/>
      <c r="I3" s="48"/>
      <c r="J3" s="48" t="s">
        <v>168</v>
      </c>
      <c r="K3" s="18"/>
      <c r="L3" s="18"/>
    </row>
    <row r="4" spans="2:12" s="16" customFormat="1" ht="12">
      <c r="B4" s="17"/>
      <c r="D4" s="17"/>
      <c r="H4" s="48"/>
      <c r="I4" s="48"/>
      <c r="J4" s="48" t="s">
        <v>158</v>
      </c>
      <c r="K4" s="18"/>
      <c r="L4" s="18"/>
    </row>
    <row r="5" spans="2:12" s="16" customFormat="1" ht="12">
      <c r="B5" s="17"/>
      <c r="D5" s="17"/>
      <c r="H5" s="48"/>
      <c r="I5" s="48"/>
      <c r="J5" s="48" t="s">
        <v>169</v>
      </c>
      <c r="K5" s="18"/>
      <c r="L5" s="18"/>
    </row>
    <row r="6" spans="2:10" s="16" customFormat="1" ht="12">
      <c r="B6" s="17"/>
      <c r="D6" s="17"/>
      <c r="H6" s="48"/>
      <c r="I6" s="48"/>
      <c r="J6" s="48"/>
    </row>
    <row r="8" spans="1:13" ht="12.75">
      <c r="A8" s="171" t="s">
        <v>44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ht="12.75">
      <c r="M9" s="24" t="s">
        <v>45</v>
      </c>
    </row>
    <row r="10" spans="1:13" ht="48" customHeight="1">
      <c r="A10" s="169" t="s">
        <v>46</v>
      </c>
      <c r="B10" s="169" t="s">
        <v>47</v>
      </c>
      <c r="C10" s="169" t="s">
        <v>48</v>
      </c>
      <c r="D10" s="172" t="s">
        <v>15</v>
      </c>
      <c r="E10" s="169" t="s">
        <v>11</v>
      </c>
      <c r="F10" s="172" t="s">
        <v>49</v>
      </c>
      <c r="G10" s="169" t="s">
        <v>50</v>
      </c>
      <c r="H10" s="169"/>
      <c r="I10" s="167" t="s">
        <v>51</v>
      </c>
      <c r="J10" s="170" t="s">
        <v>52</v>
      </c>
      <c r="K10" s="169" t="s">
        <v>53</v>
      </c>
      <c r="L10" s="169"/>
      <c r="M10" s="169"/>
    </row>
    <row r="11" spans="1:13" ht="24">
      <c r="A11" s="169"/>
      <c r="B11" s="169"/>
      <c r="C11" s="169"/>
      <c r="D11" s="173"/>
      <c r="E11" s="169"/>
      <c r="F11" s="173"/>
      <c r="G11" s="25" t="s">
        <v>54</v>
      </c>
      <c r="H11" s="51" t="s">
        <v>55</v>
      </c>
      <c r="I11" s="168"/>
      <c r="J11" s="170"/>
      <c r="K11" s="25" t="s">
        <v>56</v>
      </c>
      <c r="L11" s="25" t="s">
        <v>57</v>
      </c>
      <c r="M11" s="25" t="s">
        <v>58</v>
      </c>
    </row>
    <row r="12" spans="1:13" ht="38.25">
      <c r="A12" s="27" t="s">
        <v>0</v>
      </c>
      <c r="B12" s="28" t="s">
        <v>59</v>
      </c>
      <c r="C12" s="27" t="s">
        <v>60</v>
      </c>
      <c r="D12" s="28" t="s">
        <v>61</v>
      </c>
      <c r="E12" s="27">
        <v>801</v>
      </c>
      <c r="F12" s="27">
        <v>80101</v>
      </c>
      <c r="G12" s="27" t="s">
        <v>62</v>
      </c>
      <c r="H12" s="54">
        <f>SUM(H13:H15)</f>
        <v>120000</v>
      </c>
      <c r="I12" s="54">
        <f>SUM(I13:I15)</f>
        <v>51019</v>
      </c>
      <c r="J12" s="54">
        <f>SUM(J13:J15)</f>
        <v>68981</v>
      </c>
      <c r="K12" s="27"/>
      <c r="L12" s="27"/>
      <c r="M12" s="27"/>
    </row>
    <row r="13" spans="1:13" ht="25.5">
      <c r="A13" s="29"/>
      <c r="B13" s="30" t="s">
        <v>63</v>
      </c>
      <c r="C13" s="29"/>
      <c r="D13" s="30"/>
      <c r="E13" s="29"/>
      <c r="F13" s="29"/>
      <c r="G13" s="31" t="s">
        <v>64</v>
      </c>
      <c r="H13" s="52"/>
      <c r="I13" s="52"/>
      <c r="J13" s="52"/>
      <c r="K13" s="29"/>
      <c r="L13" s="29"/>
      <c r="M13" s="29"/>
    </row>
    <row r="14" spans="1:13" ht="38.25">
      <c r="A14" s="29"/>
      <c r="B14" s="30" t="s">
        <v>65</v>
      </c>
      <c r="C14" s="29"/>
      <c r="D14" s="30"/>
      <c r="E14" s="29"/>
      <c r="F14" s="29"/>
      <c r="G14" s="31" t="s">
        <v>66</v>
      </c>
      <c r="H14" s="52">
        <v>30000</v>
      </c>
      <c r="I14" s="52">
        <v>12754.74</v>
      </c>
      <c r="J14" s="52">
        <v>17245.26</v>
      </c>
      <c r="K14" s="29"/>
      <c r="L14" s="29"/>
      <c r="M14" s="29"/>
    </row>
    <row r="15" spans="1:13" ht="24">
      <c r="A15" s="29"/>
      <c r="B15" s="30" t="s">
        <v>67</v>
      </c>
      <c r="C15" s="29"/>
      <c r="D15" s="30"/>
      <c r="E15" s="29"/>
      <c r="F15" s="29"/>
      <c r="G15" s="33" t="s">
        <v>68</v>
      </c>
      <c r="H15" s="52">
        <v>90000</v>
      </c>
      <c r="I15" s="52">
        <v>38264.26</v>
      </c>
      <c r="J15" s="52">
        <v>51735.74</v>
      </c>
      <c r="K15" s="29"/>
      <c r="L15" s="29"/>
      <c r="M15" s="29"/>
    </row>
    <row r="16" spans="1:13" ht="38.25">
      <c r="A16" s="27" t="s">
        <v>1</v>
      </c>
      <c r="B16" s="28" t="s">
        <v>69</v>
      </c>
      <c r="C16" s="27" t="s">
        <v>60</v>
      </c>
      <c r="D16" s="28" t="s">
        <v>61</v>
      </c>
      <c r="E16" s="27">
        <v>801</v>
      </c>
      <c r="F16" s="27">
        <v>80101</v>
      </c>
      <c r="G16" s="27" t="s">
        <v>62</v>
      </c>
      <c r="H16" s="54">
        <f>SUM(H17:H19)</f>
        <v>14986</v>
      </c>
      <c r="I16" s="54">
        <f>SUM(I17:I19)</f>
        <v>8991.6</v>
      </c>
      <c r="J16" s="54">
        <f>SUM(J17:J19)</f>
        <v>5994.4</v>
      </c>
      <c r="K16" s="27"/>
      <c r="L16" s="27"/>
      <c r="M16" s="27"/>
    </row>
    <row r="17" spans="1:13" ht="12.75">
      <c r="A17" s="29"/>
      <c r="B17" s="30"/>
      <c r="C17" s="29"/>
      <c r="D17" s="30"/>
      <c r="E17" s="29"/>
      <c r="F17" s="29"/>
      <c r="G17" s="31" t="s">
        <v>64</v>
      </c>
      <c r="H17" s="52"/>
      <c r="I17" s="52"/>
      <c r="J17" s="52"/>
      <c r="K17" s="29"/>
      <c r="L17" s="29"/>
      <c r="M17" s="29"/>
    </row>
    <row r="18" spans="1:13" ht="12.75">
      <c r="A18" s="29"/>
      <c r="B18" s="30"/>
      <c r="C18" s="29"/>
      <c r="D18" s="30"/>
      <c r="E18" s="29"/>
      <c r="F18" s="29"/>
      <c r="G18" s="31" t="s">
        <v>66</v>
      </c>
      <c r="H18" s="52"/>
      <c r="I18" s="52"/>
      <c r="J18" s="52"/>
      <c r="K18" s="29"/>
      <c r="L18" s="29"/>
      <c r="M18" s="29"/>
    </row>
    <row r="19" spans="1:13" ht="24">
      <c r="A19" s="29"/>
      <c r="B19" s="30" t="s">
        <v>70</v>
      </c>
      <c r="C19" s="29"/>
      <c r="D19" s="30"/>
      <c r="E19" s="29"/>
      <c r="F19" s="29"/>
      <c r="G19" s="33" t="s">
        <v>68</v>
      </c>
      <c r="H19" s="52">
        <v>14986</v>
      </c>
      <c r="I19" s="52">
        <v>8991.6</v>
      </c>
      <c r="J19" s="52">
        <v>5994.4</v>
      </c>
      <c r="K19" s="29"/>
      <c r="L19" s="29"/>
      <c r="M19" s="29"/>
    </row>
    <row r="20" spans="1:13" ht="12.75">
      <c r="A20" s="29"/>
      <c r="B20" s="30"/>
      <c r="C20" s="29"/>
      <c r="D20" s="30"/>
      <c r="E20" s="29"/>
      <c r="F20" s="29"/>
      <c r="G20" s="29"/>
      <c r="H20" s="52"/>
      <c r="I20" s="52"/>
      <c r="J20" s="52"/>
      <c r="K20" s="29"/>
      <c r="L20" s="29"/>
      <c r="M20" s="29"/>
    </row>
    <row r="21" spans="1:13" ht="25.5">
      <c r="A21" s="27" t="s">
        <v>4</v>
      </c>
      <c r="B21" s="28" t="s">
        <v>81</v>
      </c>
      <c r="C21" s="27" t="s">
        <v>84</v>
      </c>
      <c r="D21" s="28" t="s">
        <v>83</v>
      </c>
      <c r="E21" s="27">
        <v>853</v>
      </c>
      <c r="F21" s="27">
        <v>85395</v>
      </c>
      <c r="G21" s="27" t="s">
        <v>62</v>
      </c>
      <c r="H21" s="54">
        <f>SUM(H22:H24)</f>
        <v>108932.98999999999</v>
      </c>
      <c r="I21" s="54">
        <f>SUM(I22:I24)</f>
        <v>0</v>
      </c>
      <c r="J21" s="54">
        <f>SUM(J22:J24)</f>
        <v>108932.98999999999</v>
      </c>
      <c r="K21" s="27"/>
      <c r="L21" s="27"/>
      <c r="M21" s="27"/>
    </row>
    <row r="22" spans="1:13" ht="12.75">
      <c r="A22" s="29"/>
      <c r="B22" s="30" t="s">
        <v>85</v>
      </c>
      <c r="C22" s="29"/>
      <c r="D22" s="30"/>
      <c r="E22" s="29"/>
      <c r="F22" s="29"/>
      <c r="G22" s="31" t="s">
        <v>64</v>
      </c>
      <c r="H22" s="52">
        <v>13760</v>
      </c>
      <c r="I22" s="52"/>
      <c r="J22" s="52">
        <v>13760</v>
      </c>
      <c r="K22" s="29"/>
      <c r="L22" s="29"/>
      <c r="M22" s="29"/>
    </row>
    <row r="23" spans="1:13" ht="51">
      <c r="A23" s="29"/>
      <c r="B23" s="30" t="s">
        <v>86</v>
      </c>
      <c r="C23" s="29"/>
      <c r="D23" s="30"/>
      <c r="E23" s="29"/>
      <c r="F23" s="29"/>
      <c r="G23" s="31" t="s">
        <v>66</v>
      </c>
      <c r="H23" s="52">
        <v>2579.95</v>
      </c>
      <c r="I23" s="52"/>
      <c r="J23" s="52">
        <v>2579.95</v>
      </c>
      <c r="K23" s="29"/>
      <c r="L23" s="29"/>
      <c r="M23" s="29"/>
    </row>
    <row r="24" spans="1:13" ht="38.25">
      <c r="A24" s="29"/>
      <c r="B24" s="30" t="s">
        <v>82</v>
      </c>
      <c r="C24" s="29"/>
      <c r="D24" s="30"/>
      <c r="E24" s="29"/>
      <c r="F24" s="29"/>
      <c r="G24" s="33" t="s">
        <v>68</v>
      </c>
      <c r="H24" s="52">
        <v>92593.04</v>
      </c>
      <c r="I24" s="52"/>
      <c r="J24" s="52">
        <v>92593.04</v>
      </c>
      <c r="K24" s="29"/>
      <c r="L24" s="29"/>
      <c r="M24" s="29"/>
    </row>
    <row r="25" spans="1:13" ht="12.75">
      <c r="A25" s="29"/>
      <c r="B25" s="30"/>
      <c r="C25" s="29"/>
      <c r="D25" s="30"/>
      <c r="E25" s="29"/>
      <c r="F25" s="29"/>
      <c r="G25" s="29"/>
      <c r="H25" s="52"/>
      <c r="I25" s="52"/>
      <c r="J25" s="52"/>
      <c r="K25" s="29"/>
      <c r="L25" s="29"/>
      <c r="M25" s="29"/>
    </row>
    <row r="26" spans="1:13" s="43" customFormat="1" ht="12.75">
      <c r="A26" s="40"/>
      <c r="B26" s="41" t="s">
        <v>71</v>
      </c>
      <c r="C26" s="40"/>
      <c r="D26" s="41"/>
      <c r="E26" s="40"/>
      <c r="F26" s="40"/>
      <c r="G26" s="40"/>
      <c r="H26" s="53">
        <f aca="true" t="shared" si="0" ref="H26:J29">SUM(H12,H16,H21)</f>
        <v>243918.99</v>
      </c>
      <c r="I26" s="53">
        <f t="shared" si="0"/>
        <v>60010.6</v>
      </c>
      <c r="J26" s="53">
        <f t="shared" si="0"/>
        <v>183908.38999999998</v>
      </c>
      <c r="K26" s="40"/>
      <c r="L26" s="40"/>
      <c r="M26" s="40"/>
    </row>
    <row r="27" spans="1:13" s="43" customFormat="1" ht="12.75">
      <c r="A27" s="40"/>
      <c r="B27" s="44" t="s">
        <v>64</v>
      </c>
      <c r="C27" s="40"/>
      <c r="D27" s="41"/>
      <c r="E27" s="40"/>
      <c r="F27" s="40"/>
      <c r="G27" s="40"/>
      <c r="H27" s="53">
        <f t="shared" si="0"/>
        <v>13760</v>
      </c>
      <c r="I27" s="53">
        <f t="shared" si="0"/>
        <v>0</v>
      </c>
      <c r="J27" s="53">
        <f t="shared" si="0"/>
        <v>13760</v>
      </c>
      <c r="K27" s="40"/>
      <c r="L27" s="40"/>
      <c r="M27" s="40"/>
    </row>
    <row r="28" spans="1:13" s="43" customFormat="1" ht="12.75">
      <c r="A28" s="40"/>
      <c r="B28" s="44" t="s">
        <v>66</v>
      </c>
      <c r="C28" s="40"/>
      <c r="D28" s="41"/>
      <c r="E28" s="40"/>
      <c r="F28" s="40"/>
      <c r="G28" s="40"/>
      <c r="H28" s="53">
        <f t="shared" si="0"/>
        <v>32579.95</v>
      </c>
      <c r="I28" s="53">
        <f t="shared" si="0"/>
        <v>12754.74</v>
      </c>
      <c r="J28" s="53">
        <f t="shared" si="0"/>
        <v>19825.21</v>
      </c>
      <c r="K28" s="40"/>
      <c r="L28" s="40"/>
      <c r="M28" s="40"/>
    </row>
    <row r="29" spans="1:13" s="43" customFormat="1" ht="28.5" customHeight="1">
      <c r="A29" s="45"/>
      <c r="B29" s="46" t="s">
        <v>68</v>
      </c>
      <c r="C29" s="45"/>
      <c r="D29" s="47"/>
      <c r="E29" s="45"/>
      <c r="F29" s="45"/>
      <c r="G29" s="45"/>
      <c r="H29" s="57">
        <f t="shared" si="0"/>
        <v>197579.03999999998</v>
      </c>
      <c r="I29" s="57">
        <f t="shared" si="0"/>
        <v>47255.86</v>
      </c>
      <c r="J29" s="57">
        <f t="shared" si="0"/>
        <v>150323.18</v>
      </c>
      <c r="K29" s="45"/>
      <c r="L29" s="45"/>
      <c r="M29" s="45"/>
    </row>
  </sheetData>
  <mergeCells count="11">
    <mergeCell ref="I10:I11"/>
    <mergeCell ref="G10:H10"/>
    <mergeCell ref="J10:J11"/>
    <mergeCell ref="K10:M10"/>
    <mergeCell ref="A8:M8"/>
    <mergeCell ref="A10:A11"/>
    <mergeCell ref="B10:B11"/>
    <mergeCell ref="C10:C11"/>
    <mergeCell ref="D10:D11"/>
    <mergeCell ref="F10:F11"/>
    <mergeCell ref="E10:E11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F24"/>
  <sheetViews>
    <sheetView workbookViewId="0" topLeftCell="A2">
      <selection activeCell="C5" sqref="C5"/>
    </sheetView>
  </sheetViews>
  <sheetFormatPr defaultColWidth="9.00390625" defaultRowHeight="12.75"/>
  <cols>
    <col min="1" max="1" width="4.625" style="19" customWidth="1"/>
    <col min="2" max="2" width="43.25390625" style="19" customWidth="1"/>
    <col min="3" max="3" width="9.875" style="50" customWidth="1"/>
    <col min="4" max="6" width="9.125" style="23" customWidth="1"/>
    <col min="7" max="16384" width="9.125" style="19" customWidth="1"/>
  </cols>
  <sheetData>
    <row r="2" spans="3:6" s="16" customFormat="1" ht="12">
      <c r="C2" s="48" t="s">
        <v>43</v>
      </c>
      <c r="D2" s="18"/>
      <c r="E2" s="18"/>
      <c r="F2" s="18"/>
    </row>
    <row r="3" spans="3:6" s="16" customFormat="1" ht="12">
      <c r="C3" s="48" t="s">
        <v>168</v>
      </c>
      <c r="D3" s="18"/>
      <c r="E3" s="18"/>
      <c r="F3" s="18"/>
    </row>
    <row r="4" spans="3:6" s="16" customFormat="1" ht="12">
      <c r="C4" s="48" t="s">
        <v>158</v>
      </c>
      <c r="D4" s="18"/>
      <c r="E4" s="18"/>
      <c r="F4" s="18"/>
    </row>
    <row r="5" spans="3:6" s="16" customFormat="1" ht="12">
      <c r="C5" s="48" t="s">
        <v>169</v>
      </c>
      <c r="D5" s="18"/>
      <c r="E5" s="18"/>
      <c r="F5" s="18"/>
    </row>
    <row r="6" ht="15.75">
      <c r="C6" s="55"/>
    </row>
    <row r="8" spans="1:6" ht="25.5" customHeight="1">
      <c r="A8" s="175" t="s">
        <v>72</v>
      </c>
      <c r="B8" s="175"/>
      <c r="C8" s="175"/>
      <c r="D8" s="175"/>
      <c r="E8" s="175"/>
      <c r="F8" s="175"/>
    </row>
    <row r="9" spans="1:6" ht="25.5" customHeight="1">
      <c r="A9" s="20"/>
      <c r="B9" s="20"/>
      <c r="C9" s="49"/>
      <c r="D9" s="21"/>
      <c r="E9" s="21"/>
      <c r="F9" s="21"/>
    </row>
    <row r="10" ht="12.75">
      <c r="F10" s="36" t="s">
        <v>45</v>
      </c>
    </row>
    <row r="11" spans="1:6" ht="35.25" customHeight="1">
      <c r="A11" s="169" t="s">
        <v>46</v>
      </c>
      <c r="B11" s="169" t="s">
        <v>73</v>
      </c>
      <c r="C11" s="170" t="s">
        <v>52</v>
      </c>
      <c r="D11" s="174" t="s">
        <v>74</v>
      </c>
      <c r="E11" s="174"/>
      <c r="F11" s="174"/>
    </row>
    <row r="12" spans="1:6" ht="27.75" customHeight="1">
      <c r="A12" s="169"/>
      <c r="B12" s="169"/>
      <c r="C12" s="170"/>
      <c r="D12" s="26" t="s">
        <v>56</v>
      </c>
      <c r="E12" s="26" t="s">
        <v>57</v>
      </c>
      <c r="F12" s="26" t="s">
        <v>75</v>
      </c>
    </row>
    <row r="13" spans="1:6" ht="12.75">
      <c r="A13" s="37" t="s">
        <v>76</v>
      </c>
      <c r="B13" s="29" t="s">
        <v>71</v>
      </c>
      <c r="C13" s="53">
        <f>SUM(C14:C16)</f>
        <v>183908.38999999998</v>
      </c>
      <c r="D13" s="42"/>
      <c r="E13" s="42"/>
      <c r="F13" s="42"/>
    </row>
    <row r="14" spans="1:6" ht="12.75">
      <c r="A14" s="29"/>
      <c r="B14" s="38" t="s">
        <v>64</v>
      </c>
      <c r="C14" s="52">
        <v>13760</v>
      </c>
      <c r="D14" s="32"/>
      <c r="E14" s="32"/>
      <c r="F14" s="32"/>
    </row>
    <row r="15" spans="1:6" ht="12.75">
      <c r="A15" s="29"/>
      <c r="B15" s="38" t="s">
        <v>66</v>
      </c>
      <c r="C15" s="52">
        <v>19825.21</v>
      </c>
      <c r="D15" s="32"/>
      <c r="E15" s="32"/>
      <c r="F15" s="32"/>
    </row>
    <row r="16" spans="1:6" ht="12.75">
      <c r="A16" s="34"/>
      <c r="B16" s="39" t="s">
        <v>68</v>
      </c>
      <c r="C16" s="56">
        <v>150323.18</v>
      </c>
      <c r="D16" s="35"/>
      <c r="E16" s="35"/>
      <c r="F16" s="35"/>
    </row>
    <row r="17" spans="1:6" ht="12.75">
      <c r="A17" s="37" t="s">
        <v>77</v>
      </c>
      <c r="B17" s="29" t="s">
        <v>78</v>
      </c>
      <c r="C17" s="53">
        <f>SUM(C18:C20)</f>
        <v>16772</v>
      </c>
      <c r="D17" s="42"/>
      <c r="E17" s="42"/>
      <c r="F17" s="42"/>
    </row>
    <row r="18" spans="1:6" ht="12.75">
      <c r="A18" s="29"/>
      <c r="B18" s="38" t="s">
        <v>64</v>
      </c>
      <c r="C18" s="52"/>
      <c r="D18" s="32"/>
      <c r="E18" s="32"/>
      <c r="F18" s="32"/>
    </row>
    <row r="19" spans="1:6" ht="12.75">
      <c r="A19" s="29"/>
      <c r="B19" s="38" t="s">
        <v>66</v>
      </c>
      <c r="C19" s="52">
        <v>2515.8</v>
      </c>
      <c r="D19" s="32"/>
      <c r="E19" s="32"/>
      <c r="F19" s="32"/>
    </row>
    <row r="20" spans="1:6" ht="12.75">
      <c r="A20" s="34"/>
      <c r="B20" s="39" t="s">
        <v>68</v>
      </c>
      <c r="C20" s="56">
        <v>14256.2</v>
      </c>
      <c r="D20" s="35"/>
      <c r="E20" s="35"/>
      <c r="F20" s="35"/>
    </row>
    <row r="21" spans="1:6" ht="12.75">
      <c r="A21" s="37"/>
      <c r="B21" s="29" t="s">
        <v>79</v>
      </c>
      <c r="C21" s="53">
        <f>SUM(C13,C17)</f>
        <v>200680.38999999998</v>
      </c>
      <c r="D21" s="42"/>
      <c r="E21" s="42"/>
      <c r="F21" s="42"/>
    </row>
    <row r="22" spans="1:6" ht="12.75">
      <c r="A22" s="29"/>
      <c r="B22" s="38" t="s">
        <v>64</v>
      </c>
      <c r="C22" s="53">
        <f>SUM(C14,C18)</f>
        <v>13760</v>
      </c>
      <c r="D22" s="32"/>
      <c r="E22" s="32"/>
      <c r="F22" s="32"/>
    </row>
    <row r="23" spans="1:6" ht="12.75">
      <c r="A23" s="29"/>
      <c r="B23" s="38" t="s">
        <v>66</v>
      </c>
      <c r="C23" s="53">
        <f>SUM(C15,C19)</f>
        <v>22341.01</v>
      </c>
      <c r="D23" s="32"/>
      <c r="E23" s="32"/>
      <c r="F23" s="32"/>
    </row>
    <row r="24" spans="1:6" ht="12.75">
      <c r="A24" s="34"/>
      <c r="B24" s="39" t="s">
        <v>68</v>
      </c>
      <c r="C24" s="57">
        <f>SUM(C16,C20)</f>
        <v>164579.38</v>
      </c>
      <c r="D24" s="35"/>
      <c r="E24" s="35"/>
      <c r="F24" s="35"/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5">
      <selection activeCell="I12" sqref="I12"/>
    </sheetView>
  </sheetViews>
  <sheetFormatPr defaultColWidth="9.00390625" defaultRowHeight="12.75"/>
  <cols>
    <col min="1" max="1" width="4.375" style="3" customWidth="1"/>
    <col min="2" max="2" width="4.875" style="3" bestFit="1" customWidth="1"/>
    <col min="3" max="3" width="6.25390625" style="3" bestFit="1" customWidth="1"/>
    <col min="4" max="4" width="20.125" style="3" customWidth="1"/>
    <col min="5" max="5" width="10.125" style="3" customWidth="1"/>
    <col min="6" max="6" width="10.375" style="15" customWidth="1"/>
    <col min="7" max="7" width="11.25390625" style="3" customWidth="1"/>
    <col min="8" max="8" width="8.75390625" style="3" customWidth="1"/>
    <col min="9" max="9" width="9.00390625" style="3" customWidth="1"/>
    <col min="10" max="10" width="10.875" style="3" customWidth="1"/>
    <col min="11" max="11" width="13.25390625" style="3" customWidth="1"/>
    <col min="12" max="12" width="8.875" style="3" customWidth="1"/>
    <col min="13" max="13" width="8.75390625" style="3" bestFit="1" customWidth="1"/>
    <col min="14" max="14" width="10.25390625" style="3" customWidth="1"/>
    <col min="15" max="15" width="16.75390625" style="3" customWidth="1"/>
    <col min="16" max="16384" width="9.125" style="3" customWidth="1"/>
  </cols>
  <sheetData>
    <row r="1" spans="1:15" ht="11.25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s="128" customFormat="1" ht="11.25" customHeight="1">
      <c r="A2" s="176" t="s">
        <v>3</v>
      </c>
      <c r="B2" s="176" t="s">
        <v>11</v>
      </c>
      <c r="C2" s="176" t="s">
        <v>12</v>
      </c>
      <c r="D2" s="177" t="s">
        <v>25</v>
      </c>
      <c r="E2" s="177" t="s">
        <v>13</v>
      </c>
      <c r="F2" s="182" t="s">
        <v>26</v>
      </c>
      <c r="G2" s="185" t="s">
        <v>14</v>
      </c>
      <c r="H2" s="185"/>
      <c r="I2" s="185"/>
      <c r="J2" s="185"/>
      <c r="K2" s="185"/>
      <c r="L2" s="185"/>
      <c r="M2" s="185"/>
      <c r="N2" s="178"/>
      <c r="O2" s="177" t="s">
        <v>15</v>
      </c>
    </row>
    <row r="3" spans="1:15" s="128" customFormat="1" ht="12" customHeight="1">
      <c r="A3" s="176"/>
      <c r="B3" s="176"/>
      <c r="C3" s="176"/>
      <c r="D3" s="177"/>
      <c r="E3" s="177"/>
      <c r="F3" s="183"/>
      <c r="G3" s="178" t="s">
        <v>27</v>
      </c>
      <c r="H3" s="177" t="s">
        <v>16</v>
      </c>
      <c r="I3" s="177"/>
      <c r="J3" s="177"/>
      <c r="K3" s="177"/>
      <c r="L3" s="177" t="s">
        <v>28</v>
      </c>
      <c r="M3" s="177" t="s">
        <v>29</v>
      </c>
      <c r="N3" s="179" t="s">
        <v>30</v>
      </c>
      <c r="O3" s="177"/>
    </row>
    <row r="4" spans="1:15" s="128" customFormat="1" ht="14.25" customHeight="1">
      <c r="A4" s="176"/>
      <c r="B4" s="176"/>
      <c r="C4" s="176"/>
      <c r="D4" s="177"/>
      <c r="E4" s="177"/>
      <c r="F4" s="183"/>
      <c r="G4" s="178"/>
      <c r="H4" s="177" t="s">
        <v>17</v>
      </c>
      <c r="I4" s="177" t="s">
        <v>18</v>
      </c>
      <c r="J4" s="177" t="s">
        <v>31</v>
      </c>
      <c r="K4" s="177" t="s">
        <v>19</v>
      </c>
      <c r="L4" s="177"/>
      <c r="M4" s="177"/>
      <c r="N4" s="180"/>
      <c r="O4" s="177"/>
    </row>
    <row r="5" spans="1:15" s="128" customFormat="1" ht="14.25" customHeight="1">
      <c r="A5" s="176"/>
      <c r="B5" s="176"/>
      <c r="C5" s="176"/>
      <c r="D5" s="177"/>
      <c r="E5" s="177"/>
      <c r="F5" s="183"/>
      <c r="G5" s="178"/>
      <c r="H5" s="177"/>
      <c r="I5" s="177"/>
      <c r="J5" s="177"/>
      <c r="K5" s="177"/>
      <c r="L5" s="177"/>
      <c r="M5" s="177"/>
      <c r="N5" s="180"/>
      <c r="O5" s="177"/>
    </row>
    <row r="6" spans="1:15" s="128" customFormat="1" ht="14.25" customHeight="1">
      <c r="A6" s="176"/>
      <c r="B6" s="176"/>
      <c r="C6" s="176"/>
      <c r="D6" s="177"/>
      <c r="E6" s="177"/>
      <c r="F6" s="184"/>
      <c r="G6" s="178"/>
      <c r="H6" s="177"/>
      <c r="I6" s="177"/>
      <c r="J6" s="177"/>
      <c r="K6" s="177"/>
      <c r="L6" s="177"/>
      <c r="M6" s="177"/>
      <c r="N6" s="181"/>
      <c r="O6" s="177"/>
    </row>
    <row r="7" spans="1:15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ht="54.75" customHeight="1">
      <c r="A8" s="8" t="s">
        <v>0</v>
      </c>
      <c r="B8" s="9">
        <v>600</v>
      </c>
      <c r="C8" s="9">
        <v>60016</v>
      </c>
      <c r="D8" s="10" t="s">
        <v>32</v>
      </c>
      <c r="E8" s="11">
        <v>1000000</v>
      </c>
      <c r="F8" s="11">
        <v>0</v>
      </c>
      <c r="G8" s="11">
        <v>25000</v>
      </c>
      <c r="H8" s="11">
        <v>25000</v>
      </c>
      <c r="I8" s="11">
        <v>0</v>
      </c>
      <c r="J8" s="12" t="s">
        <v>20</v>
      </c>
      <c r="K8" s="11"/>
      <c r="L8" s="11">
        <v>500000</v>
      </c>
      <c r="M8" s="11">
        <v>475000</v>
      </c>
      <c r="N8" s="11"/>
      <c r="O8" s="9" t="s">
        <v>21</v>
      </c>
    </row>
    <row r="9" spans="1:15" ht="55.5" customHeight="1">
      <c r="A9" s="8" t="s">
        <v>1</v>
      </c>
      <c r="B9" s="9">
        <v>600</v>
      </c>
      <c r="C9" s="9">
        <v>60016</v>
      </c>
      <c r="D9" s="10" t="s">
        <v>33</v>
      </c>
      <c r="E9" s="11">
        <v>800000</v>
      </c>
      <c r="F9" s="11">
        <v>0</v>
      </c>
      <c r="G9" s="11">
        <v>25000</v>
      </c>
      <c r="H9" s="11">
        <v>25000</v>
      </c>
      <c r="I9" s="11">
        <v>0</v>
      </c>
      <c r="J9" s="12" t="s">
        <v>20</v>
      </c>
      <c r="K9" s="11"/>
      <c r="L9" s="11">
        <v>775000</v>
      </c>
      <c r="M9" s="11"/>
      <c r="N9" s="11"/>
      <c r="O9" s="9" t="s">
        <v>21</v>
      </c>
    </row>
    <row r="10" spans="1:15" ht="39" customHeight="1">
      <c r="A10" s="8" t="s">
        <v>4</v>
      </c>
      <c r="B10" s="9">
        <v>600</v>
      </c>
      <c r="C10" s="9">
        <v>60016</v>
      </c>
      <c r="D10" s="10" t="s">
        <v>34</v>
      </c>
      <c r="E10" s="11">
        <v>1200000</v>
      </c>
      <c r="F10" s="11">
        <v>0</v>
      </c>
      <c r="G10" s="11">
        <v>30000</v>
      </c>
      <c r="H10" s="11">
        <v>30000</v>
      </c>
      <c r="I10" s="11">
        <v>0</v>
      </c>
      <c r="J10" s="12" t="s">
        <v>20</v>
      </c>
      <c r="K10" s="11"/>
      <c r="L10" s="11">
        <v>500000</v>
      </c>
      <c r="M10" s="11">
        <v>670000</v>
      </c>
      <c r="N10" s="11"/>
      <c r="O10" s="9" t="s">
        <v>21</v>
      </c>
    </row>
    <row r="11" spans="1:15" ht="55.5" customHeight="1">
      <c r="A11" s="8" t="s">
        <v>5</v>
      </c>
      <c r="B11" s="9">
        <v>600</v>
      </c>
      <c r="C11" s="9">
        <v>60016</v>
      </c>
      <c r="D11" s="10" t="s">
        <v>177</v>
      </c>
      <c r="E11" s="11">
        <v>450000</v>
      </c>
      <c r="F11" s="11">
        <v>0</v>
      </c>
      <c r="G11" s="11">
        <v>20000</v>
      </c>
      <c r="H11" s="11">
        <v>20000</v>
      </c>
      <c r="I11" s="11"/>
      <c r="J11" s="12" t="s">
        <v>20</v>
      </c>
      <c r="K11" s="11"/>
      <c r="L11" s="11">
        <v>430000</v>
      </c>
      <c r="M11" s="11">
        <v>0</v>
      </c>
      <c r="N11" s="11"/>
      <c r="O11" s="9" t="s">
        <v>21</v>
      </c>
    </row>
    <row r="12" spans="1:15" ht="33" customHeight="1">
      <c r="A12" s="8" t="s">
        <v>6</v>
      </c>
      <c r="B12" s="9">
        <v>750</v>
      </c>
      <c r="C12" s="9">
        <v>75023</v>
      </c>
      <c r="D12" s="10" t="s">
        <v>35</v>
      </c>
      <c r="E12" s="11">
        <v>100000</v>
      </c>
      <c r="F12" s="11">
        <v>0</v>
      </c>
      <c r="G12" s="11">
        <v>30000</v>
      </c>
      <c r="H12" s="11">
        <v>30000</v>
      </c>
      <c r="I12" s="11"/>
      <c r="J12" s="131" t="s">
        <v>20</v>
      </c>
      <c r="K12" s="11"/>
      <c r="L12" s="11">
        <v>70000</v>
      </c>
      <c r="M12" s="11"/>
      <c r="N12" s="11"/>
      <c r="O12" s="9" t="s">
        <v>21</v>
      </c>
    </row>
    <row r="13" spans="1:15" ht="34.5" customHeight="1">
      <c r="A13" s="8" t="s">
        <v>7</v>
      </c>
      <c r="B13" s="9">
        <v>801</v>
      </c>
      <c r="C13" s="9">
        <v>80101</v>
      </c>
      <c r="D13" s="10" t="s">
        <v>36</v>
      </c>
      <c r="E13" s="11">
        <v>280000</v>
      </c>
      <c r="F13" s="11">
        <v>20000</v>
      </c>
      <c r="G13" s="11">
        <v>5000</v>
      </c>
      <c r="H13" s="11">
        <v>5000</v>
      </c>
      <c r="I13" s="11">
        <v>0</v>
      </c>
      <c r="J13" s="12" t="s">
        <v>20</v>
      </c>
      <c r="K13" s="11"/>
      <c r="L13" s="11">
        <v>255000</v>
      </c>
      <c r="M13" s="11"/>
      <c r="N13" s="11"/>
      <c r="O13" s="13" t="s">
        <v>37</v>
      </c>
    </row>
    <row r="14" spans="1:15" ht="33" customHeight="1">
      <c r="A14" s="8" t="s">
        <v>8</v>
      </c>
      <c r="B14" s="9">
        <v>801</v>
      </c>
      <c r="C14" s="9">
        <v>80101</v>
      </c>
      <c r="D14" s="10" t="s">
        <v>38</v>
      </c>
      <c r="E14" s="11">
        <v>1200000</v>
      </c>
      <c r="F14" s="11">
        <v>0</v>
      </c>
      <c r="G14" s="11">
        <v>36000</v>
      </c>
      <c r="H14" s="11">
        <v>36000</v>
      </c>
      <c r="I14" s="11"/>
      <c r="J14" s="131" t="s">
        <v>20</v>
      </c>
      <c r="K14" s="11"/>
      <c r="L14" s="11">
        <v>664000</v>
      </c>
      <c r="M14" s="11">
        <v>500000</v>
      </c>
      <c r="N14" s="11"/>
      <c r="O14" s="9" t="s">
        <v>21</v>
      </c>
    </row>
    <row r="15" spans="1:15" ht="57" customHeight="1">
      <c r="A15" s="8" t="s">
        <v>9</v>
      </c>
      <c r="B15" s="9">
        <v>801</v>
      </c>
      <c r="C15" s="9">
        <v>80101</v>
      </c>
      <c r="D15" s="10" t="s">
        <v>39</v>
      </c>
      <c r="E15" s="11">
        <v>850000</v>
      </c>
      <c r="F15" s="11">
        <v>16200</v>
      </c>
      <c r="G15" s="11">
        <v>50000</v>
      </c>
      <c r="H15" s="11">
        <v>50000</v>
      </c>
      <c r="I15" s="11">
        <v>0</v>
      </c>
      <c r="J15" s="12" t="s">
        <v>20</v>
      </c>
      <c r="K15" s="11"/>
      <c r="L15" s="11">
        <v>783800</v>
      </c>
      <c r="M15" s="11"/>
      <c r="N15" s="11"/>
      <c r="O15" s="9" t="s">
        <v>21</v>
      </c>
    </row>
    <row r="16" spans="1:15" ht="32.25" customHeight="1">
      <c r="A16" s="8" t="s">
        <v>10</v>
      </c>
      <c r="B16" s="9">
        <v>921</v>
      </c>
      <c r="C16" s="9">
        <v>92105</v>
      </c>
      <c r="D16" s="10" t="s">
        <v>41</v>
      </c>
      <c r="E16" s="11">
        <v>1400000</v>
      </c>
      <c r="F16" s="11">
        <v>0</v>
      </c>
      <c r="G16" s="11">
        <v>15000</v>
      </c>
      <c r="H16" s="11">
        <v>15000</v>
      </c>
      <c r="I16" s="11"/>
      <c r="J16" s="12" t="s">
        <v>20</v>
      </c>
      <c r="K16" s="11"/>
      <c r="L16" s="11">
        <v>150000</v>
      </c>
      <c r="M16" s="11">
        <v>1235000</v>
      </c>
      <c r="N16" s="11"/>
      <c r="O16" s="9" t="s">
        <v>42</v>
      </c>
    </row>
    <row r="17" spans="1:15" ht="43.5" customHeight="1">
      <c r="A17" s="8" t="s">
        <v>139</v>
      </c>
      <c r="B17" s="9">
        <v>851</v>
      </c>
      <c r="C17" s="9">
        <v>85121</v>
      </c>
      <c r="D17" s="10" t="s">
        <v>40</v>
      </c>
      <c r="E17" s="11">
        <v>2500000</v>
      </c>
      <c r="F17" s="11">
        <v>5551</v>
      </c>
      <c r="G17" s="11">
        <v>600000</v>
      </c>
      <c r="H17" s="11">
        <v>600000</v>
      </c>
      <c r="I17" s="11">
        <v>0</v>
      </c>
      <c r="J17" s="12" t="s">
        <v>20</v>
      </c>
      <c r="K17" s="11"/>
      <c r="L17" s="11">
        <v>1894449</v>
      </c>
      <c r="M17" s="11">
        <v>0</v>
      </c>
      <c r="N17" s="11"/>
      <c r="O17" s="9" t="s">
        <v>21</v>
      </c>
    </row>
    <row r="18" spans="1:15" ht="15" customHeight="1">
      <c r="A18" s="138" t="s">
        <v>22</v>
      </c>
      <c r="B18" s="138"/>
      <c r="C18" s="138"/>
      <c r="D18" s="138"/>
      <c r="E18" s="11">
        <f aca="true" t="shared" si="0" ref="E18:N18">SUM(E8:E17)</f>
        <v>9780000</v>
      </c>
      <c r="F18" s="11">
        <f t="shared" si="0"/>
        <v>41751</v>
      </c>
      <c r="G18" s="11">
        <f t="shared" si="0"/>
        <v>836000</v>
      </c>
      <c r="H18" s="11">
        <f t="shared" si="0"/>
        <v>836000</v>
      </c>
      <c r="I18" s="11">
        <f t="shared" si="0"/>
        <v>0</v>
      </c>
      <c r="J18" s="11">
        <f t="shared" si="0"/>
        <v>0</v>
      </c>
      <c r="K18" s="11">
        <f t="shared" si="0"/>
        <v>0</v>
      </c>
      <c r="L18" s="11">
        <f t="shared" si="0"/>
        <v>6022249</v>
      </c>
      <c r="M18" s="11">
        <f t="shared" si="0"/>
        <v>2880000</v>
      </c>
      <c r="N18" s="11">
        <f t="shared" si="0"/>
        <v>0</v>
      </c>
      <c r="O18" s="14" t="s">
        <v>23</v>
      </c>
    </row>
    <row r="19" spans="1:3" ht="12.75">
      <c r="A19" s="58" t="s">
        <v>162</v>
      </c>
      <c r="B19" s="58"/>
      <c r="C19" s="58"/>
    </row>
    <row r="20" spans="1:3" ht="12.75">
      <c r="A20" s="58" t="s">
        <v>166</v>
      </c>
      <c r="B20" s="58"/>
      <c r="C20" s="58"/>
    </row>
    <row r="21" spans="1:3" ht="12.75">
      <c r="A21" s="58" t="s">
        <v>163</v>
      </c>
      <c r="B21" s="58"/>
      <c r="C21" s="58"/>
    </row>
    <row r="22" spans="1:3" ht="12.75">
      <c r="A22" s="58" t="s">
        <v>164</v>
      </c>
      <c r="B22" s="58"/>
      <c r="C22" s="58"/>
    </row>
    <row r="23" spans="1:3" ht="12.75">
      <c r="A23" s="58" t="s">
        <v>165</v>
      </c>
      <c r="B23" s="58"/>
      <c r="C23" s="58"/>
    </row>
  </sheetData>
  <mergeCells count="19">
    <mergeCell ref="A18:D18"/>
    <mergeCell ref="H3:K3"/>
    <mergeCell ref="H4:H6"/>
    <mergeCell ref="I4:I6"/>
    <mergeCell ref="J4:J6"/>
    <mergeCell ref="K4:K6"/>
    <mergeCell ref="F2:F6"/>
    <mergeCell ref="G2:N2"/>
    <mergeCell ref="L3:L6"/>
    <mergeCell ref="A1:O1"/>
    <mergeCell ref="A2:A6"/>
    <mergeCell ref="B2:B6"/>
    <mergeCell ref="C2:C6"/>
    <mergeCell ref="D2:D6"/>
    <mergeCell ref="O2:O6"/>
    <mergeCell ref="G3:G6"/>
    <mergeCell ref="M3:M6"/>
    <mergeCell ref="E2:E6"/>
    <mergeCell ref="N3:N6"/>
  </mergeCells>
  <printOptions horizontalCentered="1"/>
  <pageMargins left="0" right="0" top="0.7874015748031497" bottom="0" header="0.1968503937007874" footer="0"/>
  <pageSetup horizontalDpi="600" verticalDpi="600" orientation="landscape" paperSize="9" scale="90" r:id="rId1"/>
  <headerFooter alignWithMargins="0">
    <oddHeader>&amp;R&amp;9
Załącznik nr  1
do uchwały  Nr XXIII/116/08
Rady Gminy  w Skarżysku Kościelnym 
z dnia 20 listopada 2008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2008-11-21T06:18:34Z</cp:lastPrinted>
  <dcterms:created xsi:type="dcterms:W3CDTF">1998-12-09T13:02:10Z</dcterms:created>
  <dcterms:modified xsi:type="dcterms:W3CDTF">2008-11-21T06:19:01Z</dcterms:modified>
  <cp:category/>
  <cp:version/>
  <cp:contentType/>
  <cp:contentStatus/>
</cp:coreProperties>
</file>