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activeTab="1"/>
  </bookViews>
  <sheets>
    <sheet name="Nr4" sheetId="1" r:id="rId1"/>
    <sheet name="Nr4a" sheetId="2" r:id="rId2"/>
    <sheet name="Nr 6" sheetId="3" r:id="rId3"/>
  </sheets>
  <definedNames>
    <definedName name="_xlnm.Print_Titles" localSheetId="2">'Nr 6'!$9:$10</definedName>
    <definedName name="_xlnm.Print_Titles" localSheetId="1">'Nr4a'!$10:$13</definedName>
  </definedNames>
  <calcPr fullCalcOnLoad="1"/>
</workbook>
</file>

<file path=xl/sharedStrings.xml><?xml version="1.0" encoding="utf-8"?>
<sst xmlns="http://schemas.openxmlformats.org/spreadsheetml/2006/main" count="167" uniqueCount="110">
  <si>
    <t>Lp.</t>
  </si>
  <si>
    <t>w zł</t>
  </si>
  <si>
    <t>1.</t>
  </si>
  <si>
    <t>Rady Gminy w Skarżysku Kościelnym</t>
  </si>
  <si>
    <t>Jednostka organizacyjna realizująca program lub koordynująca jego wykonanie</t>
  </si>
  <si>
    <t>Dział</t>
  </si>
  <si>
    <t>dochody własne</t>
  </si>
  <si>
    <t>dotacje</t>
  </si>
  <si>
    <t>kredyty i pożyczki</t>
  </si>
  <si>
    <t>środki z innych źródeł</t>
  </si>
  <si>
    <t>Urząd Gminy</t>
  </si>
  <si>
    <t>2.</t>
  </si>
  <si>
    <t>OGÓŁEM</t>
  </si>
  <si>
    <t>Załącznik Nr 2</t>
  </si>
  <si>
    <t>WYDATKI NA WIELOLETNIE PROGRAMY INWESTYCYJNE</t>
  </si>
  <si>
    <t>Program inwestycyjny</t>
  </si>
  <si>
    <t>Okres realizacji programu</t>
  </si>
  <si>
    <t>Łączne nakłady finansowe</t>
  </si>
  <si>
    <t>Wysokość wydatków w roku budżetowym</t>
  </si>
  <si>
    <t>Żródła finansowania wydatków:</t>
  </si>
  <si>
    <t>Wysokość wydatków w roku 2006</t>
  </si>
  <si>
    <t>Wysokość wydatków w roku 2007</t>
  </si>
  <si>
    <t>Rok rozpoczęcia</t>
  </si>
  <si>
    <t>Rok zakończenia</t>
  </si>
  <si>
    <t>Kanalizacja gminy</t>
  </si>
  <si>
    <t>1.1</t>
  </si>
  <si>
    <t>Budowa sieci kanalizacji sanitarnej w miejscowości Skarżysko  Kościelne -Świerczek</t>
  </si>
  <si>
    <t>1.2</t>
  </si>
  <si>
    <t>Budowa sieci kanalizacji sanitarnej w miejscowości Majków - Michałów - Etap II</t>
  </si>
  <si>
    <t>1.3</t>
  </si>
  <si>
    <t>Budowa sieci kanalizacji sanitarnej w miejscowości Skarżysko  Kościelne -Grzybowa Góra</t>
  </si>
  <si>
    <t>1.4</t>
  </si>
  <si>
    <t>Budowa sieci kanalizacji sanitarnej w miejscowości Lipowe Pole</t>
  </si>
  <si>
    <t>Obiekty  kulturalno - oświatowe</t>
  </si>
  <si>
    <t>2.1</t>
  </si>
  <si>
    <t>Rozbudowa budynku szkoły podstawowej w Grzybowej Górze</t>
  </si>
  <si>
    <t>2.2.</t>
  </si>
  <si>
    <t>Przebudowa   budynku szkoły podstawowej w Skarżysku Kościelnym</t>
  </si>
  <si>
    <t xml:space="preserve"> </t>
  </si>
  <si>
    <t>2.3.</t>
  </si>
  <si>
    <t>Budowa Centrum Kulturalno - Oświatowegi i Sportowego w Kierzu Niedźwiedzim</t>
  </si>
  <si>
    <t>2.4</t>
  </si>
  <si>
    <t>Rodzinne Centrum Kultury i Wypoczynku "Nad Żarnówką" w Majkowie</t>
  </si>
  <si>
    <t>2.5</t>
  </si>
  <si>
    <t>Centum Turystyczno Oświatowe - "RYDNO" w Skarżysku Kościelnym</t>
  </si>
  <si>
    <t>2.6</t>
  </si>
  <si>
    <t>Rozbudowa budynku szkoły podstawowej w Lipowym Polu</t>
  </si>
  <si>
    <t>3.</t>
  </si>
  <si>
    <t>Budynek administracyjny</t>
  </si>
  <si>
    <t>3.1</t>
  </si>
  <si>
    <t>Budynek administracyjny Urzędu Gminy(zagospodarowanie placu)</t>
  </si>
  <si>
    <t>3.2</t>
  </si>
  <si>
    <t>Urząd Gminy- komputeryzacja</t>
  </si>
  <si>
    <t>3.3</t>
  </si>
  <si>
    <t>Urząd Gminy- wyposażenie budynku</t>
  </si>
  <si>
    <t xml:space="preserve">Infrastruktura drogowa </t>
  </si>
  <si>
    <t>4.1.</t>
  </si>
  <si>
    <t>Załącznik Nr 1</t>
  </si>
  <si>
    <t>do uchwały Nr XXXIV/177/05</t>
  </si>
  <si>
    <t>z dnia 31 sierpnia 2005 r.</t>
  </si>
  <si>
    <t>z dnia 31 sierpień 2005 r.</t>
  </si>
  <si>
    <t>WYDATKI INWESTYCYJNE NA OKRES ROKU BUDŻETOWEGO 2005</t>
  </si>
  <si>
    <t>Zadanie inwestycyjne</t>
  </si>
  <si>
    <t>Rozdział</t>
  </si>
  <si>
    <t>Łączne nakłady finansowe   (w roku budżetowym)</t>
  </si>
  <si>
    <t>Źródła finasnowania wydatków:</t>
  </si>
  <si>
    <t>Modernizacja wodociagu</t>
  </si>
  <si>
    <t xml:space="preserve">Razem dział </t>
  </si>
  <si>
    <t>Zakup szafy sejfu i nagłośnienie sali USC</t>
  </si>
  <si>
    <t>Zakup ksero</t>
  </si>
  <si>
    <t>Utworzenie Gminnego zespołu reagowania kryzysowego</t>
  </si>
  <si>
    <t>Zakup wyparzacza do świetlicy w Skarżysku Kościelnym</t>
  </si>
  <si>
    <t>Zakup wyparzacza do przedszkola w Skarżysku Kościelnym</t>
  </si>
  <si>
    <t>Zakup sprzętu specjalistycznego dla SPZOZ</t>
  </si>
  <si>
    <t xml:space="preserve">Budowa oświetlenia ulicznego </t>
  </si>
  <si>
    <t>Doposażenie zestawu komuterowego GOPS</t>
  </si>
  <si>
    <t xml:space="preserve">       Załącznik Nr 3</t>
  </si>
  <si>
    <t xml:space="preserve">       Rady Gminy w Skarżysku Kościelnym</t>
  </si>
  <si>
    <t>WYKAZ</t>
  </si>
  <si>
    <t xml:space="preserve"> dotacji udzielanych z budżetu w 2005 roku</t>
  </si>
  <si>
    <t>Dział rozdział</t>
  </si>
  <si>
    <t>Podmiot otrzymujący</t>
  </si>
  <si>
    <t>Kwota dotacji</t>
  </si>
  <si>
    <t>Przeznaczenie dotacji (cel publiczny)</t>
  </si>
  <si>
    <t>Dział 801 Rozdział 80113    § 2320</t>
  </si>
  <si>
    <t>Starostwo Powiatowe w Skarżysku - Kamiennej</t>
  </si>
  <si>
    <t>Dowóz uczniów niepełnosprawnych do Zespołu Placówek Specjalnych dla Niepełnosprawnych Ruchowo w Skarżysku - Kamiennej</t>
  </si>
  <si>
    <t>Dział 600 Rozdział 60014    § 6620</t>
  </si>
  <si>
    <t>Współfinansowanie budowy dróg powiatowych Skarżysko Kościelne / Mirzec (koszt 198 440 zł) i Skarżysko -  Kamienna /  Majków ( 25 000 zł)</t>
  </si>
  <si>
    <t>Dział 400 Rozdział 40002    § 6210</t>
  </si>
  <si>
    <t>Zakład Gospodarki Komunalnej</t>
  </si>
  <si>
    <t>Dział 400 Rozdział 40002    § 2410</t>
  </si>
  <si>
    <t xml:space="preserve">Dotacja  z budżetu dla zakładu budżetowego na pierwsze wyposażenie w środki obrotowe  </t>
  </si>
  <si>
    <t>Dział 852 Rozdział 85295    § 2820</t>
  </si>
  <si>
    <t>PKPS Zarząd Gminny</t>
  </si>
  <si>
    <t>Dotacja celowe z budżetu na  dofinansowanie zadań zleconych do realizacji stowarzyszeniom- Zorganizowanie punktu nieodpłatnego wydawania żywności dla osób ubogich z terenu Gminy Skarżysko Kościelne</t>
  </si>
  <si>
    <t>Dział 921 Rozdział 92116    § 2480</t>
  </si>
  <si>
    <t>Samorządowa Instytucja Kultury- Gminna Biblioteka Publiczna</t>
  </si>
  <si>
    <t>Dotacja podmiotowa z budżetu dla samorządowej instytucji kultury</t>
  </si>
  <si>
    <t>Dział 921 Rozdział 92105    § 2820</t>
  </si>
  <si>
    <t>Dotacja celowe z budżetu na finansowanie lub dofinansowanie zadań zleconych do realizacji stowarzyszeniom  - propagowanie tradycji i kultury naszego regionu,  organizacja dożynek i festynów gminnych.</t>
  </si>
  <si>
    <t>Stowarzyszenie "Nasza Gmina"</t>
  </si>
  <si>
    <t>Dział 926 Rozdział 92605    § 2820</t>
  </si>
  <si>
    <t>GLKS"GROM" Skarżysko Kościelne</t>
  </si>
  <si>
    <t>Dotacja celowe z budżetu na finansowanie lub dofinansowanie zadań zleconych do realizacji stowarzyszeniom:                  Organizacja imprez, zawodów i turniejów sportowych i rekreacyjnych o zasięgu gminnym.</t>
  </si>
  <si>
    <t xml:space="preserve">       do uchwały Nr XXXIV/177/05</t>
  </si>
  <si>
    <t xml:space="preserve">       z dnia 31 sierpień 2005 r.                        </t>
  </si>
  <si>
    <t>Dotacja celowe z budżetu na finansowanie lub dofinansowanie zadań zleconych do realizacji stowarzyszeniom:                       Organizacja zajęć treningów i rozgrywek sportowych dzieci i młodzieży z terenu Gminy Skarżysko Kościelne wraz z imprezami wyjazdowymi na zawody.</t>
  </si>
  <si>
    <t>Dotacja celowa z budżetu na finansowanie lub dofinansowanie kosztów realizacji inwestycji i zakupów inwestycyjnych  zakładu budżetowego /zakup samochodu asenizacyjnego/</t>
  </si>
  <si>
    <t>Modernizacja drogi gminnej relacji Świerczek - Kierz Niedźwiedzi w gminie Skarżysko Kościelne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</si>
</sst>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00"/>
    <numFmt numFmtId="168" formatCode="000"/>
  </numFmts>
  <fonts count="14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b/>
      <sz val="10"/>
      <name val="Times New Roman CE"/>
      <family val="1"/>
    </font>
    <font>
      <b/>
      <sz val="13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9" fillId="0" borderId="3" xfId="0" applyFont="1" applyBorder="1" applyAlignment="1">
      <alignment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J32"/>
  <sheetViews>
    <sheetView zoomScale="75" zoomScaleNormal="75" workbookViewId="0" topLeftCell="A1">
      <selection activeCell="B13" sqref="B13"/>
    </sheetView>
  </sheetViews>
  <sheetFormatPr defaultColWidth="9.00390625" defaultRowHeight="12.75"/>
  <cols>
    <col min="1" max="1" width="4.375" style="40" customWidth="1"/>
    <col min="2" max="2" width="28.25390625" style="12" customWidth="1"/>
    <col min="3" max="3" width="17.375" style="1" customWidth="1"/>
    <col min="4" max="4" width="7.25390625" style="1" customWidth="1"/>
    <col min="5" max="5" width="10.875" style="1" customWidth="1"/>
    <col min="6" max="6" width="11.625" style="1" customWidth="1"/>
    <col min="7" max="10" width="13.75390625" style="1" customWidth="1"/>
    <col min="11" max="16384" width="9.125" style="1" customWidth="1"/>
  </cols>
  <sheetData>
    <row r="1" spans="1:8" s="10" customFormat="1" ht="12.75">
      <c r="A1" s="39"/>
      <c r="B1" s="14"/>
      <c r="H1" s="10" t="s">
        <v>57</v>
      </c>
    </row>
    <row r="2" spans="1:8" s="10" customFormat="1" ht="12.75">
      <c r="A2" s="39"/>
      <c r="B2" s="14"/>
      <c r="H2" s="10" t="s">
        <v>58</v>
      </c>
    </row>
    <row r="3" spans="1:8" s="10" customFormat="1" ht="12.75">
      <c r="A3" s="39"/>
      <c r="B3" s="14"/>
      <c r="H3" s="10" t="s">
        <v>3</v>
      </c>
    </row>
    <row r="4" spans="1:8" s="10" customFormat="1" ht="12.75">
      <c r="A4" s="39"/>
      <c r="B4" s="14"/>
      <c r="H4" s="10" t="s">
        <v>59</v>
      </c>
    </row>
    <row r="5" spans="1:10" ht="15.75">
      <c r="A5" s="72" t="s">
        <v>61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6" customHeight="1">
      <c r="A6" s="73"/>
      <c r="B6" s="73"/>
      <c r="C6" s="73"/>
      <c r="D6" s="73"/>
      <c r="E6" s="73"/>
      <c r="F6" s="73"/>
      <c r="G6" s="73"/>
      <c r="H6" s="73"/>
      <c r="I6" s="73"/>
      <c r="J6" s="73"/>
    </row>
    <row r="7" ht="15.75">
      <c r="J7" s="3" t="s">
        <v>1</v>
      </c>
    </row>
    <row r="8" spans="1:10" s="9" customFormat="1" ht="12.75">
      <c r="A8" s="74" t="s">
        <v>0</v>
      </c>
      <c r="B8" s="76" t="s">
        <v>62</v>
      </c>
      <c r="C8" s="76" t="s">
        <v>4</v>
      </c>
      <c r="D8" s="76" t="s">
        <v>5</v>
      </c>
      <c r="E8" s="76" t="s">
        <v>63</v>
      </c>
      <c r="F8" s="76" t="s">
        <v>64</v>
      </c>
      <c r="G8" s="79" t="s">
        <v>65</v>
      </c>
      <c r="H8" s="80"/>
      <c r="I8" s="80"/>
      <c r="J8" s="81"/>
    </row>
    <row r="9" spans="1:10" s="9" customFormat="1" ht="48" customHeight="1">
      <c r="A9" s="75"/>
      <c r="B9" s="77"/>
      <c r="C9" s="77"/>
      <c r="D9" s="77"/>
      <c r="E9" s="78"/>
      <c r="F9" s="77"/>
      <c r="G9" s="8" t="s">
        <v>6</v>
      </c>
      <c r="H9" s="8" t="s">
        <v>7</v>
      </c>
      <c r="I9" s="8" t="s">
        <v>8</v>
      </c>
      <c r="J9" s="8" t="s">
        <v>9</v>
      </c>
    </row>
    <row r="10" spans="1:10" s="6" customFormat="1" ht="11.25">
      <c r="A10" s="41">
        <v>1</v>
      </c>
      <c r="B10" s="15">
        <v>2</v>
      </c>
      <c r="C10" s="5">
        <v>3</v>
      </c>
      <c r="D10" s="5">
        <v>4</v>
      </c>
      <c r="E10" s="5"/>
      <c r="F10" s="5">
        <v>6</v>
      </c>
      <c r="G10" s="5">
        <v>8</v>
      </c>
      <c r="H10" s="5">
        <v>9</v>
      </c>
      <c r="I10" s="5">
        <v>10</v>
      </c>
      <c r="J10" s="5">
        <v>11</v>
      </c>
    </row>
    <row r="11" spans="1:10" ht="15.75">
      <c r="A11" s="42" t="s">
        <v>2</v>
      </c>
      <c r="B11" s="7" t="s">
        <v>66</v>
      </c>
      <c r="C11" s="42" t="s">
        <v>10</v>
      </c>
      <c r="D11" s="42">
        <v>400</v>
      </c>
      <c r="E11" s="42">
        <v>40002</v>
      </c>
      <c r="F11" s="43">
        <v>8595</v>
      </c>
      <c r="G11" s="43">
        <v>8595</v>
      </c>
      <c r="H11" s="44"/>
      <c r="I11" s="43"/>
      <c r="J11" s="43"/>
    </row>
    <row r="12" spans="1:10" s="16" customFormat="1" ht="15.75">
      <c r="A12" s="68" t="s">
        <v>67</v>
      </c>
      <c r="B12" s="69"/>
      <c r="C12" s="70"/>
      <c r="D12" s="45">
        <v>400</v>
      </c>
      <c r="E12" s="45"/>
      <c r="F12" s="46">
        <f>SUM(G12:J12)</f>
        <v>8595</v>
      </c>
      <c r="G12" s="46">
        <f>SUM(G11:G11)</f>
        <v>8595</v>
      </c>
      <c r="H12" s="46">
        <f>SUM(H11:H11)</f>
        <v>0</v>
      </c>
      <c r="I12" s="46">
        <f>SUM(I11:I11)</f>
        <v>0</v>
      </c>
      <c r="J12" s="46">
        <f>SUM(J11:J11)</f>
        <v>0</v>
      </c>
    </row>
    <row r="13" spans="1:10" ht="25.5">
      <c r="A13" s="42" t="s">
        <v>2</v>
      </c>
      <c r="B13" s="7" t="s">
        <v>68</v>
      </c>
      <c r="C13" s="42" t="s">
        <v>10</v>
      </c>
      <c r="D13" s="42">
        <v>750</v>
      </c>
      <c r="E13" s="42">
        <v>75023</v>
      </c>
      <c r="F13" s="43">
        <v>10500</v>
      </c>
      <c r="G13" s="43">
        <v>10500</v>
      </c>
      <c r="H13" s="44"/>
      <c r="I13" s="43"/>
      <c r="J13" s="43"/>
    </row>
    <row r="14" spans="1:10" ht="15.75">
      <c r="A14" s="42" t="s">
        <v>11</v>
      </c>
      <c r="B14" s="7" t="s">
        <v>69</v>
      </c>
      <c r="C14" s="42" t="s">
        <v>10</v>
      </c>
      <c r="D14" s="42">
        <v>750</v>
      </c>
      <c r="E14" s="42">
        <v>75023</v>
      </c>
      <c r="F14" s="43">
        <v>12000</v>
      </c>
      <c r="G14" s="43">
        <v>12000</v>
      </c>
      <c r="H14" s="44"/>
      <c r="I14" s="43"/>
      <c r="J14" s="43"/>
    </row>
    <row r="15" spans="1:10" s="16" customFormat="1" ht="15.75">
      <c r="A15" s="71" t="s">
        <v>67</v>
      </c>
      <c r="B15" s="71"/>
      <c r="C15" s="71"/>
      <c r="D15" s="45">
        <v>750</v>
      </c>
      <c r="E15" s="45"/>
      <c r="F15" s="47">
        <f>SUM(G15:J15)</f>
        <v>22500</v>
      </c>
      <c r="G15" s="46">
        <f>SUM(G13:G14)</f>
        <v>22500</v>
      </c>
      <c r="H15" s="46">
        <f>SUM(H13:H14)</f>
        <v>0</v>
      </c>
      <c r="I15" s="46">
        <f>SUM(I13:I14)</f>
        <v>0</v>
      </c>
      <c r="J15" s="46">
        <f>SUM(J13:J14)</f>
        <v>0</v>
      </c>
    </row>
    <row r="16" spans="1:10" ht="25.5">
      <c r="A16" s="42" t="s">
        <v>2</v>
      </c>
      <c r="B16" s="7" t="s">
        <v>70</v>
      </c>
      <c r="C16" s="42" t="s">
        <v>10</v>
      </c>
      <c r="D16" s="42">
        <v>754</v>
      </c>
      <c r="E16" s="42">
        <v>75414</v>
      </c>
      <c r="F16" s="43">
        <v>8000</v>
      </c>
      <c r="G16" s="43">
        <v>8000</v>
      </c>
      <c r="H16" s="44"/>
      <c r="I16" s="43"/>
      <c r="J16" s="43"/>
    </row>
    <row r="17" spans="1:10" s="16" customFormat="1" ht="15.75">
      <c r="A17" s="68" t="s">
        <v>67</v>
      </c>
      <c r="B17" s="69"/>
      <c r="C17" s="70"/>
      <c r="D17" s="45">
        <v>754</v>
      </c>
      <c r="E17" s="45"/>
      <c r="F17" s="46">
        <f>SUM(G17:J17)</f>
        <v>8000</v>
      </c>
      <c r="G17" s="46">
        <f>SUM(G16:G16)</f>
        <v>8000</v>
      </c>
      <c r="H17" s="46">
        <f>SUM(H16:H16)</f>
        <v>0</v>
      </c>
      <c r="I17" s="46">
        <f>SUM(I16:I16)</f>
        <v>0</v>
      </c>
      <c r="J17" s="46">
        <f>SUM(J16:J16)</f>
        <v>0</v>
      </c>
    </row>
    <row r="18" spans="1:10" ht="25.5">
      <c r="A18" s="42" t="s">
        <v>2</v>
      </c>
      <c r="B18" s="7" t="s">
        <v>71</v>
      </c>
      <c r="C18" s="42" t="s">
        <v>10</v>
      </c>
      <c r="D18" s="42">
        <v>854</v>
      </c>
      <c r="E18" s="42">
        <v>85401</v>
      </c>
      <c r="F18" s="43">
        <v>7000</v>
      </c>
      <c r="G18" s="43">
        <v>7000</v>
      </c>
      <c r="H18" s="44"/>
      <c r="I18" s="43"/>
      <c r="J18" s="43"/>
    </row>
    <row r="19" spans="1:10" s="16" customFormat="1" ht="15.75">
      <c r="A19" s="68" t="s">
        <v>67</v>
      </c>
      <c r="B19" s="69"/>
      <c r="C19" s="70"/>
      <c r="D19" s="45">
        <v>754</v>
      </c>
      <c r="E19" s="45"/>
      <c r="F19" s="46">
        <f>SUM(G19:J19)</f>
        <v>7000</v>
      </c>
      <c r="G19" s="46">
        <f>SUM(G18:G18)</f>
        <v>7000</v>
      </c>
      <c r="H19" s="46">
        <f>SUM(H18:H18)</f>
        <v>0</v>
      </c>
      <c r="I19" s="46">
        <f>SUM(I18:I18)</f>
        <v>0</v>
      </c>
      <c r="J19" s="46">
        <f>SUM(J18:J18)</f>
        <v>0</v>
      </c>
    </row>
    <row r="20" spans="1:10" ht="25.5">
      <c r="A20" s="42" t="s">
        <v>2</v>
      </c>
      <c r="B20" s="7" t="s">
        <v>72</v>
      </c>
      <c r="C20" s="42" t="s">
        <v>10</v>
      </c>
      <c r="D20" s="42">
        <v>801</v>
      </c>
      <c r="E20" s="42">
        <v>80104</v>
      </c>
      <c r="F20" s="43">
        <v>5000</v>
      </c>
      <c r="G20" s="43">
        <v>5000</v>
      </c>
      <c r="H20" s="44"/>
      <c r="I20" s="43"/>
      <c r="J20" s="43"/>
    </row>
    <row r="21" spans="1:10" s="16" customFormat="1" ht="15.75">
      <c r="A21" s="68" t="s">
        <v>67</v>
      </c>
      <c r="B21" s="69"/>
      <c r="C21" s="70"/>
      <c r="D21" s="45">
        <v>801</v>
      </c>
      <c r="E21" s="45"/>
      <c r="F21" s="46">
        <f>SUM(G21:J21)</f>
        <v>5000</v>
      </c>
      <c r="G21" s="46">
        <f>SUM(G20:G20)</f>
        <v>5000</v>
      </c>
      <c r="H21" s="46">
        <f>SUM(H20:H20)</f>
        <v>0</v>
      </c>
      <c r="I21" s="46">
        <f>SUM(I20:I20)</f>
        <v>0</v>
      </c>
      <c r="J21" s="46">
        <f>SUM(J20:J20)</f>
        <v>0</v>
      </c>
    </row>
    <row r="22" spans="1:10" ht="25.5">
      <c r="A22" s="42" t="s">
        <v>2</v>
      </c>
      <c r="B22" s="7" t="s">
        <v>73</v>
      </c>
      <c r="C22" s="42" t="s">
        <v>10</v>
      </c>
      <c r="D22" s="42">
        <v>851</v>
      </c>
      <c r="E22" s="42">
        <v>85121</v>
      </c>
      <c r="F22" s="43">
        <v>75300</v>
      </c>
      <c r="G22" s="43">
        <v>0</v>
      </c>
      <c r="H22" s="44"/>
      <c r="I22" s="43"/>
      <c r="J22" s="43">
        <v>75300</v>
      </c>
    </row>
    <row r="23" spans="1:10" s="16" customFormat="1" ht="15.75">
      <c r="A23" s="68" t="s">
        <v>67</v>
      </c>
      <c r="B23" s="69"/>
      <c r="C23" s="70"/>
      <c r="D23" s="45">
        <v>851</v>
      </c>
      <c r="E23" s="45"/>
      <c r="F23" s="46">
        <f>SUM(G23:J23)</f>
        <v>75300</v>
      </c>
      <c r="G23" s="46">
        <f>SUM(G22:G22)</f>
        <v>0</v>
      </c>
      <c r="H23" s="46">
        <f>SUM(H22:H22)</f>
        <v>0</v>
      </c>
      <c r="I23" s="46">
        <f>SUM(I22:I22)</f>
        <v>0</v>
      </c>
      <c r="J23" s="46">
        <f>SUM(J22:J22)</f>
        <v>75300</v>
      </c>
    </row>
    <row r="24" spans="1:10" ht="25.5">
      <c r="A24" s="42" t="s">
        <v>2</v>
      </c>
      <c r="B24" s="7" t="s">
        <v>75</v>
      </c>
      <c r="C24" s="42" t="s">
        <v>10</v>
      </c>
      <c r="D24" s="42">
        <v>852</v>
      </c>
      <c r="E24" s="42">
        <v>85212</v>
      </c>
      <c r="F24" s="43">
        <v>540</v>
      </c>
      <c r="G24" s="43">
        <v>0</v>
      </c>
      <c r="H24" s="44">
        <v>540</v>
      </c>
      <c r="I24" s="43"/>
      <c r="J24" s="43">
        <v>0</v>
      </c>
    </row>
    <row r="25" spans="1:10" s="16" customFormat="1" ht="15.75">
      <c r="A25" s="68" t="s">
        <v>67</v>
      </c>
      <c r="B25" s="69"/>
      <c r="C25" s="70"/>
      <c r="D25" s="45">
        <v>852</v>
      </c>
      <c r="E25" s="45"/>
      <c r="F25" s="46">
        <f>SUM(G25:J25)</f>
        <v>540</v>
      </c>
      <c r="G25" s="46">
        <f>SUM(G24:G24)</f>
        <v>0</v>
      </c>
      <c r="H25" s="46">
        <f>SUM(H24:H24)</f>
        <v>540</v>
      </c>
      <c r="I25" s="46">
        <f>SUM(I24:I24)</f>
        <v>0</v>
      </c>
      <c r="J25" s="46">
        <f>SUM(J24:J24)</f>
        <v>0</v>
      </c>
    </row>
    <row r="26" spans="1:10" ht="15.75">
      <c r="A26" s="42" t="s">
        <v>2</v>
      </c>
      <c r="B26" s="7" t="s">
        <v>74</v>
      </c>
      <c r="C26" s="42" t="s">
        <v>10</v>
      </c>
      <c r="D26" s="42">
        <v>900</v>
      </c>
      <c r="E26" s="42">
        <v>90015</v>
      </c>
      <c r="F26" s="43">
        <v>60000</v>
      </c>
      <c r="G26" s="43">
        <v>60000</v>
      </c>
      <c r="H26" s="44"/>
      <c r="I26" s="43"/>
      <c r="J26" s="43"/>
    </row>
    <row r="27" spans="1:10" s="16" customFormat="1" ht="15.75">
      <c r="A27" s="68" t="s">
        <v>67</v>
      </c>
      <c r="B27" s="69"/>
      <c r="C27" s="70"/>
      <c r="D27" s="45">
        <v>900</v>
      </c>
      <c r="E27" s="45"/>
      <c r="F27" s="46">
        <f>SUM(G27:J27)</f>
        <v>60000</v>
      </c>
      <c r="G27" s="46">
        <f>SUM(G26:G26)</f>
        <v>60000</v>
      </c>
      <c r="H27" s="46">
        <f>SUM(H26:H26)</f>
        <v>0</v>
      </c>
      <c r="I27" s="46">
        <f>SUM(I26:I26)</f>
        <v>0</v>
      </c>
      <c r="J27" s="46">
        <f>SUM(J26:J26)</f>
        <v>0</v>
      </c>
    </row>
    <row r="28" spans="1:10" ht="15.75">
      <c r="A28" s="48"/>
      <c r="B28" s="82" t="s">
        <v>12</v>
      </c>
      <c r="C28" s="83"/>
      <c r="D28" s="49"/>
      <c r="E28" s="50"/>
      <c r="F28" s="51">
        <f>SUM(F12,F15,F17,F19,F21,F23,F25,F27)</f>
        <v>186935</v>
      </c>
      <c r="G28" s="51">
        <f>SUM(G12,G15,G17,G19,G21,G23,G25,G27)</f>
        <v>111095</v>
      </c>
      <c r="H28" s="51">
        <f>SUM(H12,H15,H17,H19,H21,H23,H25,H27)</f>
        <v>540</v>
      </c>
      <c r="I28" s="51">
        <f>SUM(I12,I15,I17,I19,I21,I23,I25,I27)</f>
        <v>0</v>
      </c>
      <c r="J28" s="51">
        <f>SUM(J12,J15,J17,J19,J21,J23,J25,J27)</f>
        <v>75300</v>
      </c>
    </row>
    <row r="29" spans="1:10" ht="15.75">
      <c r="A29" s="52"/>
      <c r="B29" s="53"/>
      <c r="C29" s="54"/>
      <c r="D29" s="55"/>
      <c r="E29" s="55"/>
      <c r="F29" s="56"/>
      <c r="G29" s="56"/>
      <c r="H29" s="56"/>
      <c r="I29" s="56"/>
      <c r="J29" s="56"/>
    </row>
    <row r="30" spans="8:10" ht="15.75">
      <c r="H30" s="11"/>
      <c r="I30" s="57"/>
      <c r="J30" s="57"/>
    </row>
    <row r="32" ht="15.75">
      <c r="I32" s="4"/>
    </row>
  </sheetData>
  <mergeCells count="17">
    <mergeCell ref="A21:C21"/>
    <mergeCell ref="A23:C23"/>
    <mergeCell ref="A27:C27"/>
    <mergeCell ref="B28:C28"/>
    <mergeCell ref="A25:C25"/>
    <mergeCell ref="A5:J6"/>
    <mergeCell ref="A8:A9"/>
    <mergeCell ref="B8:B9"/>
    <mergeCell ref="C8:C9"/>
    <mergeCell ref="D8:D9"/>
    <mergeCell ref="E8:E9"/>
    <mergeCell ref="F8:F9"/>
    <mergeCell ref="G8:J8"/>
    <mergeCell ref="A12:C12"/>
    <mergeCell ref="A15:C15"/>
    <mergeCell ref="A17:C17"/>
    <mergeCell ref="A19:C19"/>
  </mergeCells>
  <printOptions/>
  <pageMargins left="0.5905511811023623" right="0.2755905511811024" top="0.3937007874015748" bottom="0.7874015748031497" header="0.3937007874015748" footer="0.5118110236220472"/>
  <pageSetup horizontalDpi="300" verticalDpi="3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N39"/>
  <sheetViews>
    <sheetView tabSelected="1" zoomScale="75" zoomScaleNormal="75" workbookViewId="0" topLeftCell="A23">
      <selection activeCell="B31" sqref="B31"/>
    </sheetView>
  </sheetViews>
  <sheetFormatPr defaultColWidth="9.00390625" defaultRowHeight="12.75"/>
  <cols>
    <col min="1" max="1" width="4.375" style="19" customWidth="1"/>
    <col min="2" max="2" width="27.625" style="12" customWidth="1"/>
    <col min="3" max="3" width="12.625" style="12" customWidth="1"/>
    <col min="4" max="4" width="6.25390625" style="1" customWidth="1"/>
    <col min="5" max="5" width="9.75390625" style="1" customWidth="1"/>
    <col min="6" max="6" width="9.875" style="1" customWidth="1"/>
    <col min="7" max="7" width="10.875" style="1" customWidth="1"/>
    <col min="8" max="8" width="12.375" style="1" customWidth="1"/>
    <col min="9" max="9" width="9.875" style="1" customWidth="1"/>
    <col min="10" max="10" width="8.625" style="1" customWidth="1"/>
    <col min="11" max="11" width="10.375" style="1" customWidth="1"/>
    <col min="12" max="12" width="10.125" style="1" customWidth="1"/>
    <col min="13" max="13" width="11.125" style="1" customWidth="1"/>
    <col min="14" max="14" width="10.75390625" style="1" customWidth="1"/>
    <col min="15" max="16384" width="9.125" style="1" customWidth="1"/>
  </cols>
  <sheetData>
    <row r="2" spans="1:11" s="10" customFormat="1" ht="15">
      <c r="A2" s="19"/>
      <c r="B2" s="14"/>
      <c r="C2" s="14"/>
      <c r="K2" s="10" t="s">
        <v>13</v>
      </c>
    </row>
    <row r="3" spans="1:11" s="10" customFormat="1" ht="15">
      <c r="A3" s="19"/>
      <c r="B3" s="14"/>
      <c r="C3" s="14"/>
      <c r="K3" s="10" t="s">
        <v>58</v>
      </c>
    </row>
    <row r="4" spans="1:11" s="10" customFormat="1" ht="15">
      <c r="A4" s="19"/>
      <c r="B4" s="14"/>
      <c r="C4" s="14"/>
      <c r="K4" s="10" t="s">
        <v>3</v>
      </c>
    </row>
    <row r="5" spans="1:11" s="10" customFormat="1" ht="15">
      <c r="A5" s="19"/>
      <c r="B5" s="14"/>
      <c r="C5" s="14"/>
      <c r="K5" s="10" t="s">
        <v>60</v>
      </c>
    </row>
    <row r="7" spans="1:14" ht="15.75">
      <c r="A7" s="72" t="s">
        <v>14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14" ht="15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10" ht="15.75">
      <c r="N10" s="3" t="s">
        <v>1</v>
      </c>
    </row>
    <row r="11" spans="1:14" s="9" customFormat="1" ht="12.75">
      <c r="A11" s="95" t="s">
        <v>0</v>
      </c>
      <c r="B11" s="76" t="s">
        <v>15</v>
      </c>
      <c r="C11" s="76" t="s">
        <v>4</v>
      </c>
      <c r="D11" s="76" t="s">
        <v>5</v>
      </c>
      <c r="E11" s="84" t="s">
        <v>16</v>
      </c>
      <c r="F11" s="85"/>
      <c r="G11" s="76" t="s">
        <v>17</v>
      </c>
      <c r="H11" s="76" t="s">
        <v>18</v>
      </c>
      <c r="I11" s="79" t="s">
        <v>19</v>
      </c>
      <c r="J11" s="80"/>
      <c r="K11" s="80"/>
      <c r="L11" s="81"/>
      <c r="M11" s="76" t="s">
        <v>20</v>
      </c>
      <c r="N11" s="76" t="s">
        <v>21</v>
      </c>
    </row>
    <row r="12" spans="1:14" s="9" customFormat="1" ht="78" customHeight="1">
      <c r="A12" s="96"/>
      <c r="B12" s="97"/>
      <c r="C12" s="97"/>
      <c r="D12" s="97"/>
      <c r="E12" s="8" t="s">
        <v>22</v>
      </c>
      <c r="F12" s="8" t="s">
        <v>23</v>
      </c>
      <c r="G12" s="97"/>
      <c r="H12" s="97"/>
      <c r="I12" s="17" t="s">
        <v>6</v>
      </c>
      <c r="J12" s="17" t="s">
        <v>7</v>
      </c>
      <c r="K12" s="17" t="s">
        <v>8</v>
      </c>
      <c r="L12" s="17" t="s">
        <v>9</v>
      </c>
      <c r="M12" s="97"/>
      <c r="N12" s="97"/>
    </row>
    <row r="13" spans="1:14" s="6" customFormat="1" ht="15">
      <c r="A13" s="20">
        <v>1</v>
      </c>
      <c r="B13" s="15">
        <v>2</v>
      </c>
      <c r="C13" s="1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</row>
    <row r="14" spans="1:14" s="2" customFormat="1" ht="15.75">
      <c r="A14" s="21" t="s">
        <v>2</v>
      </c>
      <c r="B14" s="86" t="s">
        <v>24</v>
      </c>
      <c r="C14" s="87"/>
      <c r="D14" s="22">
        <v>900</v>
      </c>
      <c r="E14" s="22">
        <v>2003</v>
      </c>
      <c r="F14" s="22">
        <v>2008</v>
      </c>
      <c r="G14" s="23">
        <f aca="true" t="shared" si="0" ref="G14:N14">SUM(G15:G18)</f>
        <v>25000000</v>
      </c>
      <c r="H14" s="23">
        <f t="shared" si="0"/>
        <v>2000000</v>
      </c>
      <c r="I14" s="23">
        <f t="shared" si="0"/>
        <v>2200000</v>
      </c>
      <c r="J14" s="23">
        <f t="shared" si="0"/>
        <v>0</v>
      </c>
      <c r="K14" s="23">
        <f t="shared" si="0"/>
        <v>5500000</v>
      </c>
      <c r="L14" s="23">
        <f t="shared" si="0"/>
        <v>17300000</v>
      </c>
      <c r="M14" s="23">
        <f t="shared" si="0"/>
        <v>7550000</v>
      </c>
      <c r="N14" s="23">
        <f t="shared" si="0"/>
        <v>5750000</v>
      </c>
    </row>
    <row r="15" spans="1:14" s="10" customFormat="1" ht="38.25">
      <c r="A15" s="24" t="s">
        <v>25</v>
      </c>
      <c r="B15" s="7" t="s">
        <v>26</v>
      </c>
      <c r="C15" s="7" t="s">
        <v>10</v>
      </c>
      <c r="D15" s="25">
        <v>900</v>
      </c>
      <c r="E15" s="25">
        <v>2004</v>
      </c>
      <c r="F15" s="25">
        <v>2008</v>
      </c>
      <c r="G15" s="26">
        <v>9000000</v>
      </c>
      <c r="H15" s="26">
        <v>300000</v>
      </c>
      <c r="I15" s="26">
        <v>500000</v>
      </c>
      <c r="J15" s="26">
        <v>0</v>
      </c>
      <c r="K15" s="26">
        <v>2000000</v>
      </c>
      <c r="L15" s="13">
        <v>6500000</v>
      </c>
      <c r="M15" s="26">
        <v>3000000</v>
      </c>
      <c r="N15" s="26">
        <v>2000000</v>
      </c>
    </row>
    <row r="16" spans="1:14" ht="38.25">
      <c r="A16" s="27" t="s">
        <v>27</v>
      </c>
      <c r="B16" s="7" t="s">
        <v>28</v>
      </c>
      <c r="C16" s="7" t="s">
        <v>10</v>
      </c>
      <c r="D16" s="25">
        <v>900</v>
      </c>
      <c r="E16" s="25">
        <v>2004</v>
      </c>
      <c r="F16" s="25">
        <v>2007</v>
      </c>
      <c r="G16" s="26">
        <v>7000000</v>
      </c>
      <c r="H16" s="26">
        <v>1500000</v>
      </c>
      <c r="I16" s="26">
        <v>800000</v>
      </c>
      <c r="J16" s="26">
        <v>0</v>
      </c>
      <c r="K16" s="26">
        <v>1700000</v>
      </c>
      <c r="L16" s="13">
        <v>4500000</v>
      </c>
      <c r="M16" s="26">
        <v>3750000</v>
      </c>
      <c r="N16" s="26">
        <v>1750000</v>
      </c>
    </row>
    <row r="17" spans="1:14" ht="45" customHeight="1">
      <c r="A17" s="27" t="s">
        <v>29</v>
      </c>
      <c r="B17" s="7" t="s">
        <v>30</v>
      </c>
      <c r="C17" s="7" t="s">
        <v>10</v>
      </c>
      <c r="D17" s="25">
        <v>900</v>
      </c>
      <c r="E17" s="25">
        <v>2004</v>
      </c>
      <c r="F17" s="25">
        <v>2008</v>
      </c>
      <c r="G17" s="26">
        <v>6000000</v>
      </c>
      <c r="H17" s="26">
        <v>100000</v>
      </c>
      <c r="I17" s="26">
        <v>800000</v>
      </c>
      <c r="J17" s="26">
        <v>0</v>
      </c>
      <c r="K17" s="26">
        <v>1000000</v>
      </c>
      <c r="L17" s="13">
        <v>4200000</v>
      </c>
      <c r="M17" s="26">
        <v>500000</v>
      </c>
      <c r="N17" s="26">
        <v>1000000</v>
      </c>
    </row>
    <row r="18" spans="1:14" ht="38.25">
      <c r="A18" s="27" t="s">
        <v>31</v>
      </c>
      <c r="B18" s="7" t="s">
        <v>32</v>
      </c>
      <c r="C18" s="7" t="s">
        <v>10</v>
      </c>
      <c r="D18" s="25">
        <v>900</v>
      </c>
      <c r="E18" s="25">
        <v>2004</v>
      </c>
      <c r="F18" s="25">
        <v>2008</v>
      </c>
      <c r="G18" s="26">
        <v>3000000</v>
      </c>
      <c r="H18" s="26">
        <v>100000</v>
      </c>
      <c r="I18" s="26">
        <v>100000</v>
      </c>
      <c r="J18" s="26">
        <v>0</v>
      </c>
      <c r="K18" s="26">
        <v>800000</v>
      </c>
      <c r="L18" s="13">
        <v>2100000</v>
      </c>
      <c r="M18" s="26">
        <v>300000</v>
      </c>
      <c r="N18" s="26">
        <v>1000000</v>
      </c>
    </row>
    <row r="19" spans="1:14" s="30" customFormat="1" ht="31.5" customHeight="1">
      <c r="A19" s="28" t="s">
        <v>11</v>
      </c>
      <c r="B19" s="93" t="s">
        <v>33</v>
      </c>
      <c r="C19" s="94"/>
      <c r="D19" s="18">
        <v>801</v>
      </c>
      <c r="E19" s="18">
        <v>2002</v>
      </c>
      <c r="F19" s="18">
        <v>2005</v>
      </c>
      <c r="G19" s="29">
        <f aca="true" t="shared" si="1" ref="G19:N19">SUM(G20:G25)</f>
        <v>3260000</v>
      </c>
      <c r="H19" s="29">
        <f t="shared" si="1"/>
        <v>610000</v>
      </c>
      <c r="I19" s="29">
        <f t="shared" si="1"/>
        <v>856000</v>
      </c>
      <c r="J19" s="29">
        <f t="shared" si="1"/>
        <v>0</v>
      </c>
      <c r="K19" s="29">
        <f t="shared" si="1"/>
        <v>0</v>
      </c>
      <c r="L19" s="29">
        <f t="shared" si="1"/>
        <v>2404000</v>
      </c>
      <c r="M19" s="29">
        <f t="shared" si="1"/>
        <v>1600000</v>
      </c>
      <c r="N19" s="29">
        <f t="shared" si="1"/>
        <v>775000</v>
      </c>
    </row>
    <row r="20" spans="1:14" s="10" customFormat="1" ht="40.5" customHeight="1">
      <c r="A20" s="27" t="s">
        <v>34</v>
      </c>
      <c r="B20" s="7" t="s">
        <v>35</v>
      </c>
      <c r="C20" s="7" t="s">
        <v>10</v>
      </c>
      <c r="D20" s="25">
        <v>801</v>
      </c>
      <c r="E20" s="25">
        <v>2005</v>
      </c>
      <c r="F20" s="25">
        <v>2007</v>
      </c>
      <c r="G20" s="26">
        <v>320000</v>
      </c>
      <c r="H20" s="26">
        <v>5000</v>
      </c>
      <c r="I20" s="26">
        <v>64000</v>
      </c>
      <c r="J20" s="26">
        <v>0</v>
      </c>
      <c r="K20" s="26">
        <v>0</v>
      </c>
      <c r="L20" s="26">
        <v>256000</v>
      </c>
      <c r="M20" s="26">
        <v>50000</v>
      </c>
      <c r="N20" s="26">
        <v>265000</v>
      </c>
    </row>
    <row r="21" spans="1:14" s="10" customFormat="1" ht="46.5" customHeight="1">
      <c r="A21" s="27" t="s">
        <v>36</v>
      </c>
      <c r="B21" s="7" t="s">
        <v>37</v>
      </c>
      <c r="C21" s="7" t="s">
        <v>10</v>
      </c>
      <c r="D21" s="25">
        <v>801</v>
      </c>
      <c r="E21" s="25">
        <v>2005</v>
      </c>
      <c r="F21" s="25">
        <v>2007</v>
      </c>
      <c r="G21" s="26">
        <v>480000</v>
      </c>
      <c r="H21" s="26">
        <v>5000</v>
      </c>
      <c r="I21" s="26">
        <v>120000</v>
      </c>
      <c r="J21" s="26">
        <v>0</v>
      </c>
      <c r="K21" s="26">
        <v>0</v>
      </c>
      <c r="L21" s="26">
        <v>360000</v>
      </c>
      <c r="M21" s="26">
        <v>200000</v>
      </c>
      <c r="N21" s="26" t="s">
        <v>38</v>
      </c>
    </row>
    <row r="22" spans="1:14" s="10" customFormat="1" ht="41.25" customHeight="1">
      <c r="A22" s="27" t="s">
        <v>39</v>
      </c>
      <c r="B22" s="7" t="s">
        <v>40</v>
      </c>
      <c r="C22" s="7" t="s">
        <v>10</v>
      </c>
      <c r="D22" s="25">
        <v>801</v>
      </c>
      <c r="E22" s="25">
        <v>2005</v>
      </c>
      <c r="F22" s="25">
        <v>2006</v>
      </c>
      <c r="G22" s="26">
        <v>650000</v>
      </c>
      <c r="H22" s="26">
        <v>310000</v>
      </c>
      <c r="I22" s="26">
        <v>200000</v>
      </c>
      <c r="J22" s="26">
        <v>0</v>
      </c>
      <c r="K22" s="26">
        <v>0</v>
      </c>
      <c r="L22" s="26">
        <v>450000</v>
      </c>
      <c r="M22" s="26">
        <v>340000</v>
      </c>
      <c r="N22" s="26">
        <v>0</v>
      </c>
    </row>
    <row r="23" spans="1:14" ht="41.25" customHeight="1">
      <c r="A23" s="27" t="s">
        <v>41</v>
      </c>
      <c r="B23" s="7" t="s">
        <v>42</v>
      </c>
      <c r="C23" s="7" t="s">
        <v>10</v>
      </c>
      <c r="D23" s="25">
        <v>801</v>
      </c>
      <c r="E23" s="25">
        <v>2005</v>
      </c>
      <c r="F23" s="25">
        <v>2006</v>
      </c>
      <c r="G23" s="26">
        <v>700000</v>
      </c>
      <c r="H23" s="26">
        <v>270000</v>
      </c>
      <c r="I23" s="26">
        <v>250000</v>
      </c>
      <c r="J23" s="26">
        <v>0</v>
      </c>
      <c r="K23" s="26">
        <v>0</v>
      </c>
      <c r="L23" s="26">
        <v>450000</v>
      </c>
      <c r="M23" s="26">
        <v>430000</v>
      </c>
      <c r="N23" s="26">
        <v>0</v>
      </c>
    </row>
    <row r="24" spans="1:14" ht="42" customHeight="1">
      <c r="A24" s="27" t="s">
        <v>43</v>
      </c>
      <c r="B24" s="7" t="s">
        <v>44</v>
      </c>
      <c r="C24" s="7" t="s">
        <v>10</v>
      </c>
      <c r="D24" s="25">
        <v>801</v>
      </c>
      <c r="E24" s="25">
        <v>2005</v>
      </c>
      <c r="F24" s="25">
        <v>2006</v>
      </c>
      <c r="G24" s="26">
        <v>560000</v>
      </c>
      <c r="H24" s="26">
        <v>15000</v>
      </c>
      <c r="I24" s="26">
        <v>112000</v>
      </c>
      <c r="J24" s="26">
        <v>0</v>
      </c>
      <c r="K24" s="26">
        <v>0</v>
      </c>
      <c r="L24" s="26">
        <v>448000</v>
      </c>
      <c r="M24" s="26">
        <v>380000</v>
      </c>
      <c r="N24" s="26">
        <v>165000</v>
      </c>
    </row>
    <row r="25" spans="1:14" ht="43.5" customHeight="1">
      <c r="A25" s="27" t="s">
        <v>45</v>
      </c>
      <c r="B25" s="7" t="s">
        <v>46</v>
      </c>
      <c r="C25" s="7" t="s">
        <v>10</v>
      </c>
      <c r="D25" s="25">
        <v>801</v>
      </c>
      <c r="E25" s="25">
        <v>2005</v>
      </c>
      <c r="F25" s="25">
        <v>2007</v>
      </c>
      <c r="G25" s="26">
        <v>550000</v>
      </c>
      <c r="H25" s="26">
        <v>5000</v>
      </c>
      <c r="I25" s="26">
        <v>110000</v>
      </c>
      <c r="J25" s="26">
        <v>0</v>
      </c>
      <c r="K25" s="26">
        <v>0</v>
      </c>
      <c r="L25" s="26">
        <v>440000</v>
      </c>
      <c r="M25" s="26">
        <v>200000</v>
      </c>
      <c r="N25" s="26">
        <v>345000</v>
      </c>
    </row>
    <row r="26" spans="1:14" s="16" customFormat="1" ht="15.75">
      <c r="A26" s="28" t="s">
        <v>47</v>
      </c>
      <c r="B26" s="93" t="s">
        <v>48</v>
      </c>
      <c r="C26" s="94"/>
      <c r="D26" s="18">
        <v>750</v>
      </c>
      <c r="E26" s="18">
        <v>2004</v>
      </c>
      <c r="F26" s="18">
        <v>2005</v>
      </c>
      <c r="G26" s="29">
        <f aca="true" t="shared" si="2" ref="G26:N26">SUM(G27:G29)</f>
        <v>260000</v>
      </c>
      <c r="H26" s="29">
        <f t="shared" si="2"/>
        <v>110000</v>
      </c>
      <c r="I26" s="29">
        <f t="shared" si="2"/>
        <v>80000</v>
      </c>
      <c r="J26" s="29">
        <f t="shared" si="2"/>
        <v>0</v>
      </c>
      <c r="K26" s="29">
        <f t="shared" si="2"/>
        <v>90000</v>
      </c>
      <c r="L26" s="29">
        <f t="shared" si="2"/>
        <v>50000</v>
      </c>
      <c r="M26" s="29">
        <f t="shared" si="2"/>
        <v>80000</v>
      </c>
      <c r="N26" s="29">
        <f t="shared" si="2"/>
        <v>0</v>
      </c>
    </row>
    <row r="27" spans="1:14" ht="25.5">
      <c r="A27" s="27" t="s">
        <v>49</v>
      </c>
      <c r="B27" s="7" t="s">
        <v>50</v>
      </c>
      <c r="C27" s="7" t="s">
        <v>10</v>
      </c>
      <c r="D27" s="25">
        <v>750</v>
      </c>
      <c r="E27" s="25">
        <v>2005</v>
      </c>
      <c r="F27" s="25">
        <v>2006</v>
      </c>
      <c r="G27" s="26">
        <v>100000</v>
      </c>
      <c r="H27" s="26">
        <v>40000</v>
      </c>
      <c r="I27" s="26">
        <v>0</v>
      </c>
      <c r="J27" s="26">
        <v>0</v>
      </c>
      <c r="K27" s="26">
        <v>50000</v>
      </c>
      <c r="L27" s="26">
        <v>50000</v>
      </c>
      <c r="M27" s="26">
        <v>60000</v>
      </c>
      <c r="N27" s="26">
        <v>0</v>
      </c>
    </row>
    <row r="28" spans="1:14" ht="15.75">
      <c r="A28" s="27" t="s">
        <v>51</v>
      </c>
      <c r="B28" s="7" t="s">
        <v>52</v>
      </c>
      <c r="C28" s="7" t="s">
        <v>10</v>
      </c>
      <c r="D28" s="25">
        <v>750</v>
      </c>
      <c r="E28" s="25">
        <v>2004</v>
      </c>
      <c r="F28" s="25">
        <v>2006</v>
      </c>
      <c r="G28" s="26">
        <v>80000</v>
      </c>
      <c r="H28" s="26">
        <v>30000</v>
      </c>
      <c r="I28" s="26">
        <v>80000</v>
      </c>
      <c r="J28" s="26">
        <v>0</v>
      </c>
      <c r="K28" s="26">
        <v>0</v>
      </c>
      <c r="L28" s="26">
        <v>0</v>
      </c>
      <c r="M28" s="26">
        <v>20000</v>
      </c>
      <c r="N28" s="26">
        <v>0</v>
      </c>
    </row>
    <row r="29" spans="1:14" ht="25.5">
      <c r="A29" s="27" t="s">
        <v>53</v>
      </c>
      <c r="B29" s="7" t="s">
        <v>54</v>
      </c>
      <c r="C29" s="7" t="s">
        <v>10</v>
      </c>
      <c r="D29" s="25">
        <v>750</v>
      </c>
      <c r="E29" s="25">
        <v>2004</v>
      </c>
      <c r="F29" s="25">
        <v>2005</v>
      </c>
      <c r="G29" s="26">
        <v>80000</v>
      </c>
      <c r="H29" s="26">
        <v>40000</v>
      </c>
      <c r="I29" s="26">
        <v>0</v>
      </c>
      <c r="J29" s="26">
        <v>0</v>
      </c>
      <c r="K29" s="26">
        <v>40000</v>
      </c>
      <c r="L29" s="26">
        <v>0</v>
      </c>
      <c r="M29" s="26">
        <v>0</v>
      </c>
      <c r="N29" s="26">
        <v>0</v>
      </c>
    </row>
    <row r="30" spans="1:14" s="16" customFormat="1" ht="15.75">
      <c r="A30" s="28">
        <v>4</v>
      </c>
      <c r="B30" s="93" t="s">
        <v>55</v>
      </c>
      <c r="C30" s="94"/>
      <c r="D30" s="18">
        <v>600</v>
      </c>
      <c r="E30" s="18">
        <v>2005</v>
      </c>
      <c r="F30" s="18">
        <v>2006</v>
      </c>
      <c r="G30" s="29">
        <f aca="true" t="shared" si="3" ref="G30:N30">SUM(G31:G31)</f>
        <v>1074735</v>
      </c>
      <c r="H30" s="29">
        <f t="shared" si="3"/>
        <v>725296</v>
      </c>
      <c r="I30" s="29">
        <f t="shared" si="3"/>
        <v>376158</v>
      </c>
      <c r="J30" s="29">
        <f t="shared" si="3"/>
        <v>0</v>
      </c>
      <c r="K30" s="29">
        <f t="shared" si="3"/>
        <v>0</v>
      </c>
      <c r="L30" s="29">
        <f t="shared" si="3"/>
        <v>698577</v>
      </c>
      <c r="M30" s="29">
        <f t="shared" si="3"/>
        <v>329839</v>
      </c>
      <c r="N30" s="29">
        <f t="shared" si="3"/>
        <v>0</v>
      </c>
    </row>
    <row r="31" spans="1:14" ht="38.25">
      <c r="A31" s="27" t="s">
        <v>56</v>
      </c>
      <c r="B31" s="7" t="s">
        <v>109</v>
      </c>
      <c r="C31" s="7" t="s">
        <v>10</v>
      </c>
      <c r="D31" s="25">
        <v>600</v>
      </c>
      <c r="E31" s="25">
        <v>2004</v>
      </c>
      <c r="F31" s="25">
        <v>2006</v>
      </c>
      <c r="G31" s="26">
        <v>1074735</v>
      </c>
      <c r="H31" s="26">
        <v>725296</v>
      </c>
      <c r="I31" s="26">
        <v>376158</v>
      </c>
      <c r="J31" s="26">
        <v>0</v>
      </c>
      <c r="K31" s="26">
        <v>0</v>
      </c>
      <c r="L31" s="26">
        <v>698577</v>
      </c>
      <c r="M31" s="26">
        <v>329839</v>
      </c>
      <c r="N31" s="26">
        <v>0</v>
      </c>
    </row>
    <row r="32" spans="1:14" ht="15.75">
      <c r="A32" s="31"/>
      <c r="B32" s="32"/>
      <c r="C32" s="32"/>
      <c r="D32" s="33"/>
      <c r="E32" s="25"/>
      <c r="F32" s="25"/>
      <c r="G32" s="26"/>
      <c r="H32" s="26"/>
      <c r="I32" s="26"/>
      <c r="J32" s="26"/>
      <c r="K32" s="26"/>
      <c r="L32" s="26"/>
      <c r="M32" s="26"/>
      <c r="N32" s="26"/>
    </row>
    <row r="33" spans="1:14" ht="15.75">
      <c r="A33" s="88" t="s">
        <v>12</v>
      </c>
      <c r="B33" s="89"/>
      <c r="C33" s="89"/>
      <c r="D33" s="90"/>
      <c r="E33" s="25"/>
      <c r="F33" s="25"/>
      <c r="G33" s="23">
        <f aca="true" t="shared" si="4" ref="G33:N33">SUM(G14,G19,G26,G30)</f>
        <v>29594735</v>
      </c>
      <c r="H33" s="23">
        <f t="shared" si="4"/>
        <v>3445296</v>
      </c>
      <c r="I33" s="23">
        <f t="shared" si="4"/>
        <v>3512158</v>
      </c>
      <c r="J33" s="23">
        <f t="shared" si="4"/>
        <v>0</v>
      </c>
      <c r="K33" s="23">
        <f t="shared" si="4"/>
        <v>5590000</v>
      </c>
      <c r="L33" s="23">
        <f t="shared" si="4"/>
        <v>20452577</v>
      </c>
      <c r="M33" s="23">
        <f t="shared" si="4"/>
        <v>9559839</v>
      </c>
      <c r="N33" s="23">
        <f t="shared" si="4"/>
        <v>6525000</v>
      </c>
    </row>
    <row r="34" spans="1:14" ht="15.75">
      <c r="A34" s="34"/>
      <c r="B34" s="35"/>
      <c r="C34" s="35"/>
      <c r="D34" s="36"/>
      <c r="E34" s="36"/>
      <c r="F34" s="36"/>
      <c r="G34" s="37"/>
      <c r="H34" s="37"/>
      <c r="I34" s="37"/>
      <c r="J34" s="37"/>
      <c r="K34" s="37"/>
      <c r="L34" s="37"/>
      <c r="M34" s="37"/>
      <c r="N34" s="37"/>
    </row>
    <row r="35" spans="1:14" ht="15.75">
      <c r="A35" s="34"/>
      <c r="B35" s="35"/>
      <c r="C35" s="35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2:14" ht="15.75">
      <c r="L36" s="91"/>
      <c r="M36" s="92"/>
      <c r="N36" s="92"/>
    </row>
    <row r="39" ht="15.75">
      <c r="M39" s="10"/>
    </row>
  </sheetData>
  <mergeCells count="17">
    <mergeCell ref="A7:N8"/>
    <mergeCell ref="A11:A12"/>
    <mergeCell ref="B11:B12"/>
    <mergeCell ref="I11:L11"/>
    <mergeCell ref="C11:C12"/>
    <mergeCell ref="D11:D12"/>
    <mergeCell ref="G11:G12"/>
    <mergeCell ref="H11:H12"/>
    <mergeCell ref="M11:M12"/>
    <mergeCell ref="N11:N12"/>
    <mergeCell ref="E11:F11"/>
    <mergeCell ref="B14:C14"/>
    <mergeCell ref="A33:D33"/>
    <mergeCell ref="L36:N36"/>
    <mergeCell ref="B19:C19"/>
    <mergeCell ref="B26:C26"/>
    <mergeCell ref="B30:C30"/>
  </mergeCells>
  <printOptions/>
  <pageMargins left="0.1968503937007874" right="0" top="0.3937007874015748" bottom="0.3937007874015748" header="0.3937007874015748" footer="0.5118110236220472"/>
  <pageSetup horizontalDpi="300" verticalDpi="300" orientation="landscape" paperSize="9" scale="94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E20"/>
  <sheetViews>
    <sheetView workbookViewId="0" topLeftCell="A1">
      <selection activeCell="I11" sqref="I11"/>
    </sheetView>
  </sheetViews>
  <sheetFormatPr defaultColWidth="9.00390625" defaultRowHeight="12.75"/>
  <cols>
    <col min="1" max="1" width="3.875" style="1" customWidth="1"/>
    <col min="2" max="2" width="9.125" style="1" customWidth="1"/>
    <col min="3" max="3" width="30.625" style="1" customWidth="1"/>
    <col min="4" max="4" width="13.125" style="1" customWidth="1"/>
    <col min="5" max="5" width="37.25390625" style="1" customWidth="1"/>
    <col min="6" max="16384" width="9.125" style="1" customWidth="1"/>
  </cols>
  <sheetData>
    <row r="1" ht="15.75">
      <c r="E1" s="3"/>
    </row>
    <row r="2" s="10" customFormat="1" ht="12.75">
      <c r="E2" s="10" t="s">
        <v>76</v>
      </c>
    </row>
    <row r="3" spans="3:5" s="10" customFormat="1" ht="12.75">
      <c r="C3" s="58"/>
      <c r="E3" s="10" t="s">
        <v>105</v>
      </c>
    </row>
    <row r="4" s="10" customFormat="1" ht="12.75">
      <c r="E4" s="10" t="s">
        <v>77</v>
      </c>
    </row>
    <row r="5" s="10" customFormat="1" ht="12.75">
      <c r="E5" s="10" t="s">
        <v>106</v>
      </c>
    </row>
    <row r="6" ht="15.75">
      <c r="D6" s="59" t="s">
        <v>78</v>
      </c>
    </row>
    <row r="7" spans="1:5" s="2" customFormat="1" ht="15.75">
      <c r="A7" s="98" t="s">
        <v>79</v>
      </c>
      <c r="B7" s="98"/>
      <c r="C7" s="98"/>
      <c r="D7" s="98"/>
      <c r="E7" s="98"/>
    </row>
    <row r="8" ht="15.75">
      <c r="E8" s="3"/>
    </row>
    <row r="9" spans="1:5" s="61" customFormat="1" ht="39.75" customHeight="1">
      <c r="A9" s="60" t="s">
        <v>0</v>
      </c>
      <c r="B9" s="60" t="s">
        <v>80</v>
      </c>
      <c r="C9" s="60" t="s">
        <v>81</v>
      </c>
      <c r="D9" s="60" t="s">
        <v>82</v>
      </c>
      <c r="E9" s="60" t="s">
        <v>83</v>
      </c>
    </row>
    <row r="10" spans="1:5" s="4" customFormat="1" ht="12.75">
      <c r="A10" s="62">
        <v>1</v>
      </c>
      <c r="B10" s="62">
        <v>2</v>
      </c>
      <c r="C10" s="62">
        <v>3</v>
      </c>
      <c r="D10" s="62">
        <v>4</v>
      </c>
      <c r="E10" s="62">
        <v>5</v>
      </c>
    </row>
    <row r="11" spans="1:5" ht="71.25" customHeight="1">
      <c r="A11" s="63">
        <v>1</v>
      </c>
      <c r="B11" s="64" t="s">
        <v>84</v>
      </c>
      <c r="C11" s="65" t="s">
        <v>85</v>
      </c>
      <c r="D11" s="66">
        <v>11000</v>
      </c>
      <c r="E11" s="67" t="s">
        <v>86</v>
      </c>
    </row>
    <row r="12" spans="1:5" ht="69" customHeight="1">
      <c r="A12" s="63">
        <v>2</v>
      </c>
      <c r="B12" s="64" t="s">
        <v>87</v>
      </c>
      <c r="C12" s="65" t="s">
        <v>85</v>
      </c>
      <c r="D12" s="66">
        <v>223440</v>
      </c>
      <c r="E12" s="67" t="s">
        <v>88</v>
      </c>
    </row>
    <row r="13" spans="1:5" ht="80.25" customHeight="1">
      <c r="A13" s="63">
        <v>3</v>
      </c>
      <c r="B13" s="64" t="s">
        <v>89</v>
      </c>
      <c r="C13" s="65" t="s">
        <v>90</v>
      </c>
      <c r="D13" s="66">
        <v>20000</v>
      </c>
      <c r="E13" s="67" t="s">
        <v>108</v>
      </c>
    </row>
    <row r="14" spans="1:5" ht="70.5" customHeight="1">
      <c r="A14" s="63">
        <v>4</v>
      </c>
      <c r="B14" s="64" t="s">
        <v>91</v>
      </c>
      <c r="C14" s="65" t="s">
        <v>90</v>
      </c>
      <c r="D14" s="66">
        <v>30000</v>
      </c>
      <c r="E14" s="67" t="s">
        <v>92</v>
      </c>
    </row>
    <row r="15" spans="1:5" ht="105" customHeight="1">
      <c r="A15" s="63">
        <v>5</v>
      </c>
      <c r="B15" s="64" t="s">
        <v>93</v>
      </c>
      <c r="C15" s="65" t="s">
        <v>94</v>
      </c>
      <c r="D15" s="66">
        <v>4000</v>
      </c>
      <c r="E15" s="67" t="s">
        <v>95</v>
      </c>
    </row>
    <row r="16" spans="1:5" ht="72" customHeight="1">
      <c r="A16" s="63">
        <v>6</v>
      </c>
      <c r="B16" s="64" t="s">
        <v>96</v>
      </c>
      <c r="C16" s="65" t="s">
        <v>97</v>
      </c>
      <c r="D16" s="66">
        <v>23000</v>
      </c>
      <c r="E16" s="67" t="s">
        <v>98</v>
      </c>
    </row>
    <row r="17" spans="1:5" ht="94.5">
      <c r="A17" s="63">
        <v>7</v>
      </c>
      <c r="B17" s="64" t="s">
        <v>99</v>
      </c>
      <c r="C17" s="65" t="s">
        <v>94</v>
      </c>
      <c r="D17" s="66">
        <v>4000</v>
      </c>
      <c r="E17" s="67" t="s">
        <v>100</v>
      </c>
    </row>
    <row r="18" spans="1:5" ht="94.5">
      <c r="A18" s="63">
        <v>8</v>
      </c>
      <c r="B18" s="64" t="s">
        <v>99</v>
      </c>
      <c r="C18" s="65" t="s">
        <v>101</v>
      </c>
      <c r="D18" s="66">
        <v>2000</v>
      </c>
      <c r="E18" s="67" t="s">
        <v>100</v>
      </c>
    </row>
    <row r="19" spans="1:5" ht="94.5">
      <c r="A19" s="63">
        <v>9</v>
      </c>
      <c r="B19" s="64" t="s">
        <v>102</v>
      </c>
      <c r="C19" s="65" t="s">
        <v>103</v>
      </c>
      <c r="D19" s="66">
        <v>2000</v>
      </c>
      <c r="E19" s="67" t="s">
        <v>104</v>
      </c>
    </row>
    <row r="20" spans="1:5" ht="110.25">
      <c r="A20" s="63">
        <v>10</v>
      </c>
      <c r="B20" s="64" t="s">
        <v>102</v>
      </c>
      <c r="C20" s="65" t="s">
        <v>101</v>
      </c>
      <c r="D20" s="66">
        <v>8000</v>
      </c>
      <c r="E20" s="67" t="s">
        <v>107</v>
      </c>
    </row>
  </sheetData>
  <mergeCells count="1">
    <mergeCell ref="A7:E7"/>
  </mergeCells>
  <printOptions/>
  <pageMargins left="0.51" right="0.53" top="0.41" bottom="0.7874015748031497" header="0.41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d_barwicka</cp:lastModifiedBy>
  <cp:lastPrinted>2005-09-08T06:49:35Z</cp:lastPrinted>
  <dcterms:created xsi:type="dcterms:W3CDTF">2000-10-09T19:11:55Z</dcterms:created>
  <dcterms:modified xsi:type="dcterms:W3CDTF">2005-09-08T06:52:21Z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